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2375" tabRatio="639" firstSheet="1" activeTab="1"/>
  </bookViews>
  <sheets>
    <sheet name="СПИСОК" sheetId="1" r:id="rId1"/>
    <sheet name="ОПРОС" sheetId="4" r:id="rId2"/>
    <sheet name="ПРЕДПОЧТЕНИЯ №1" sheetId="11" r:id="rId3"/>
    <sheet name="ПРЕДПОЧТЕНИЯ №2" sheetId="17" r:id="rId4"/>
    <sheet name="ОТВЕРЖЕНИЯ №1" sheetId="20" r:id="rId5"/>
    <sheet name="ОТВЕРЖЕНИЯ №2" sheetId="22" r:id="rId6"/>
    <sheet name="ИТОГ" sheetId="23" r:id="rId7"/>
    <sheet name="ФОРМА" sheetId="25" r:id="rId8"/>
    <sheet name="DATA" sheetId="16" r:id="rId9"/>
  </sheets>
  <definedNames>
    <definedName name="ExternalData_1" localSheetId="7" hidden="1">ФОРМА!$A$1:$N$43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5" i="1" l="1"/>
  <c r="A35" i="4" s="1"/>
  <c r="B41" i="1"/>
  <c r="A41" i="4" s="1"/>
  <c r="B4" i="1"/>
  <c r="A4" i="4" s="1"/>
  <c r="B5" i="1"/>
  <c r="A5" i="4" s="1"/>
  <c r="B6" i="1"/>
  <c r="A6" i="4" s="1"/>
  <c r="B7" i="1"/>
  <c r="A7" i="4" s="1"/>
  <c r="B8" i="1"/>
  <c r="A8" i="4" s="1"/>
  <c r="B9" i="1"/>
  <c r="A9" i="4" s="1"/>
  <c r="B10" i="1"/>
  <c r="A10" i="4" s="1"/>
  <c r="B11" i="1"/>
  <c r="A11" i="4" s="1"/>
  <c r="B12" i="1"/>
  <c r="A12" i="4" s="1"/>
  <c r="B13" i="1"/>
  <c r="A13" i="4" s="1"/>
  <c r="B14" i="1"/>
  <c r="A14" i="4" s="1"/>
  <c r="B15" i="1"/>
  <c r="A15" i="4" s="1"/>
  <c r="B16" i="1"/>
  <c r="A16" i="4" s="1"/>
  <c r="B17" i="1"/>
  <c r="A17" i="4" s="1"/>
  <c r="B18" i="1"/>
  <c r="B19" i="1"/>
  <c r="A19" i="4" s="1"/>
  <c r="B20" i="1"/>
  <c r="A20" i="4" s="1"/>
  <c r="B21" i="1"/>
  <c r="A21" i="4" s="1"/>
  <c r="B22" i="1"/>
  <c r="A22" i="4" s="1"/>
  <c r="B23" i="1"/>
  <c r="A23" i="4" s="1"/>
  <c r="B24" i="1"/>
  <c r="A24" i="4" s="1"/>
  <c r="B25" i="1"/>
  <c r="A25" i="4" s="1"/>
  <c r="B26" i="1"/>
  <c r="B27" i="1"/>
  <c r="A27" i="4" s="1"/>
  <c r="B28" i="1"/>
  <c r="A28" i="4" s="1"/>
  <c r="B29" i="1"/>
  <c r="A29" i="4" s="1"/>
  <c r="B30" i="1"/>
  <c r="A30" i="4" s="1"/>
  <c r="B31" i="1"/>
  <c r="A31" i="4" s="1"/>
  <c r="B32" i="1"/>
  <c r="A32" i="4" s="1"/>
  <c r="B33" i="1"/>
  <c r="A33" i="4" s="1"/>
  <c r="B34" i="1"/>
  <c r="A34" i="4" s="1"/>
  <c r="B36" i="1"/>
  <c r="A36" i="4" s="1"/>
  <c r="B37" i="1"/>
  <c r="A37" i="4" s="1"/>
  <c r="B38" i="1"/>
  <c r="A38" i="4" s="1"/>
  <c r="B39" i="1"/>
  <c r="A39" i="4" s="1"/>
  <c r="B40" i="1"/>
  <c r="A40" i="4" s="1"/>
  <c r="B3" i="1"/>
  <c r="A3" i="4" s="1"/>
  <c r="B2" i="1"/>
  <c r="A2" i="4" s="1"/>
  <c r="B3" i="4"/>
  <c r="C3" i="4"/>
  <c r="D3" i="4"/>
  <c r="E3" i="4"/>
  <c r="F3" i="4"/>
  <c r="G3" i="4"/>
  <c r="H3" i="4"/>
  <c r="I3" i="4"/>
  <c r="J3" i="4"/>
  <c r="K3" i="4"/>
  <c r="L3" i="4"/>
  <c r="M3" i="4"/>
  <c r="B4" i="4"/>
  <c r="C4" i="4"/>
  <c r="D4" i="4"/>
  <c r="E4" i="4"/>
  <c r="F4" i="4"/>
  <c r="G4" i="4"/>
  <c r="H4" i="4"/>
  <c r="I4" i="4"/>
  <c r="J4" i="4"/>
  <c r="K4" i="4"/>
  <c r="L4" i="4"/>
  <c r="M4" i="4"/>
  <c r="B5" i="4"/>
  <c r="C5" i="4"/>
  <c r="D5" i="4"/>
  <c r="E5" i="4"/>
  <c r="F5" i="4"/>
  <c r="G5" i="4"/>
  <c r="H5" i="4"/>
  <c r="I5" i="4"/>
  <c r="J5" i="4"/>
  <c r="K5" i="4"/>
  <c r="L5" i="4"/>
  <c r="M5" i="4"/>
  <c r="B6" i="4"/>
  <c r="C6" i="4"/>
  <c r="D6" i="4"/>
  <c r="E6" i="4"/>
  <c r="F6" i="4"/>
  <c r="G6" i="4"/>
  <c r="H6" i="4"/>
  <c r="I6" i="4"/>
  <c r="J6" i="4"/>
  <c r="K6" i="4"/>
  <c r="L6" i="4"/>
  <c r="M6" i="4"/>
  <c r="B7" i="4"/>
  <c r="C7" i="4"/>
  <c r="D7" i="4"/>
  <c r="E7" i="4"/>
  <c r="F7" i="4"/>
  <c r="G7" i="4"/>
  <c r="H7" i="4"/>
  <c r="I7" i="4"/>
  <c r="J7" i="4"/>
  <c r="K7" i="4"/>
  <c r="L7" i="4"/>
  <c r="M7" i="4"/>
  <c r="B8" i="4"/>
  <c r="C8" i="4"/>
  <c r="D8" i="4"/>
  <c r="E8" i="4"/>
  <c r="F8" i="4"/>
  <c r="G8" i="4"/>
  <c r="H8" i="4"/>
  <c r="I8" i="4"/>
  <c r="J8" i="4"/>
  <c r="K8" i="4"/>
  <c r="L8" i="4"/>
  <c r="M8" i="4"/>
  <c r="B9" i="4"/>
  <c r="C9" i="4"/>
  <c r="D9" i="4"/>
  <c r="E9" i="4"/>
  <c r="F9" i="4"/>
  <c r="G9" i="4"/>
  <c r="H9" i="4"/>
  <c r="I9" i="4"/>
  <c r="J9" i="4"/>
  <c r="K9" i="4"/>
  <c r="L9" i="4"/>
  <c r="M9" i="4"/>
  <c r="B10" i="4"/>
  <c r="C10" i="4"/>
  <c r="D10" i="4"/>
  <c r="E10" i="4"/>
  <c r="F10" i="4"/>
  <c r="G10" i="4"/>
  <c r="H10" i="4"/>
  <c r="I10" i="4"/>
  <c r="J10" i="4"/>
  <c r="K10" i="4"/>
  <c r="L10" i="4"/>
  <c r="M10" i="4"/>
  <c r="B11" i="4"/>
  <c r="C11" i="4"/>
  <c r="D11" i="4"/>
  <c r="E11" i="4"/>
  <c r="F11" i="4"/>
  <c r="G11" i="4"/>
  <c r="H11" i="4"/>
  <c r="I11" i="4"/>
  <c r="J11" i="4"/>
  <c r="K11" i="4"/>
  <c r="L11" i="4"/>
  <c r="M11" i="4"/>
  <c r="B12" i="4"/>
  <c r="C12" i="4"/>
  <c r="D12" i="4"/>
  <c r="E12" i="4"/>
  <c r="F12" i="4"/>
  <c r="G12" i="4"/>
  <c r="H12" i="4"/>
  <c r="I12" i="4"/>
  <c r="J12" i="4"/>
  <c r="K12" i="4"/>
  <c r="L12" i="4"/>
  <c r="M12" i="4"/>
  <c r="B13" i="4"/>
  <c r="C13" i="4"/>
  <c r="D13" i="4"/>
  <c r="E13" i="4"/>
  <c r="F13" i="4"/>
  <c r="G13" i="4"/>
  <c r="H13" i="4"/>
  <c r="I13" i="4"/>
  <c r="J13" i="4"/>
  <c r="K13" i="4"/>
  <c r="L13" i="4"/>
  <c r="M13" i="4"/>
  <c r="B14" i="4"/>
  <c r="C14" i="4"/>
  <c r="D14" i="4"/>
  <c r="E14" i="4"/>
  <c r="F14" i="4"/>
  <c r="G14" i="4"/>
  <c r="H14" i="4"/>
  <c r="I14" i="4"/>
  <c r="J14" i="4"/>
  <c r="K14" i="4"/>
  <c r="L14" i="4"/>
  <c r="M14" i="4"/>
  <c r="B15" i="4"/>
  <c r="C15" i="4"/>
  <c r="D15" i="4"/>
  <c r="E15" i="4"/>
  <c r="F15" i="4"/>
  <c r="G15" i="4"/>
  <c r="H15" i="4"/>
  <c r="I15" i="4"/>
  <c r="J15" i="4"/>
  <c r="K15" i="4"/>
  <c r="L15" i="4"/>
  <c r="M15" i="4"/>
  <c r="B16" i="4"/>
  <c r="C16" i="4"/>
  <c r="D16" i="4"/>
  <c r="E16" i="4"/>
  <c r="F16" i="4"/>
  <c r="G16" i="4"/>
  <c r="H16" i="4"/>
  <c r="I16" i="4"/>
  <c r="J16" i="4"/>
  <c r="K16" i="4"/>
  <c r="L16" i="4"/>
  <c r="M16" i="4"/>
  <c r="B17" i="4"/>
  <c r="C17" i="4"/>
  <c r="D17" i="4"/>
  <c r="E17" i="4"/>
  <c r="F17" i="4"/>
  <c r="G17" i="4"/>
  <c r="H17" i="4"/>
  <c r="I17" i="4"/>
  <c r="J17" i="4"/>
  <c r="K17" i="4"/>
  <c r="L17" i="4"/>
  <c r="M17" i="4"/>
  <c r="B18" i="4"/>
  <c r="C18" i="4"/>
  <c r="D18" i="4"/>
  <c r="E18" i="4"/>
  <c r="F18" i="4"/>
  <c r="G18" i="4"/>
  <c r="H18" i="4"/>
  <c r="I18" i="4"/>
  <c r="J18" i="4"/>
  <c r="K18" i="4"/>
  <c r="L18" i="4"/>
  <c r="M18" i="4"/>
  <c r="B19" i="4"/>
  <c r="C19" i="4"/>
  <c r="D19" i="4"/>
  <c r="E19" i="4"/>
  <c r="F19" i="4"/>
  <c r="G19" i="4"/>
  <c r="H19" i="4"/>
  <c r="I19" i="4"/>
  <c r="J19" i="4"/>
  <c r="K19" i="4"/>
  <c r="L19" i="4"/>
  <c r="M19" i="4"/>
  <c r="B20" i="4"/>
  <c r="C20" i="4"/>
  <c r="D20" i="4"/>
  <c r="E20" i="4"/>
  <c r="F20" i="4"/>
  <c r="G20" i="4"/>
  <c r="H20" i="4"/>
  <c r="I20" i="4"/>
  <c r="J20" i="4"/>
  <c r="K20" i="4"/>
  <c r="L20" i="4"/>
  <c r="M20" i="4"/>
  <c r="B21" i="4"/>
  <c r="C21" i="4"/>
  <c r="D21" i="4"/>
  <c r="E21" i="4"/>
  <c r="F21" i="4"/>
  <c r="G21" i="4"/>
  <c r="H21" i="4"/>
  <c r="I21" i="4"/>
  <c r="J21" i="4"/>
  <c r="K21" i="4"/>
  <c r="L21" i="4"/>
  <c r="M21" i="4"/>
  <c r="B22" i="4"/>
  <c r="C22" i="4"/>
  <c r="D22" i="4"/>
  <c r="E22" i="4"/>
  <c r="F22" i="4"/>
  <c r="G22" i="4"/>
  <c r="H22" i="4"/>
  <c r="I22" i="4"/>
  <c r="J22" i="4"/>
  <c r="K22" i="4"/>
  <c r="L22" i="4"/>
  <c r="M22" i="4"/>
  <c r="B23" i="4"/>
  <c r="C23" i="4"/>
  <c r="D23" i="4"/>
  <c r="E23" i="4"/>
  <c r="F23" i="4"/>
  <c r="G23" i="4"/>
  <c r="H23" i="4"/>
  <c r="I23" i="4"/>
  <c r="J23" i="4"/>
  <c r="K23" i="4"/>
  <c r="L23" i="4"/>
  <c r="M23" i="4"/>
  <c r="B24" i="4"/>
  <c r="C24" i="4"/>
  <c r="D24" i="4"/>
  <c r="E24" i="4"/>
  <c r="F24" i="4"/>
  <c r="G24" i="4"/>
  <c r="H24" i="4"/>
  <c r="I24" i="4"/>
  <c r="J24" i="4"/>
  <c r="K24" i="4"/>
  <c r="L24" i="4"/>
  <c r="M24" i="4"/>
  <c r="B25" i="4"/>
  <c r="C25" i="4"/>
  <c r="D25" i="4"/>
  <c r="E25" i="4"/>
  <c r="F25" i="4"/>
  <c r="G25" i="4"/>
  <c r="H25" i="4"/>
  <c r="I25" i="4"/>
  <c r="J25" i="4"/>
  <c r="K25" i="4"/>
  <c r="L25" i="4"/>
  <c r="M25" i="4"/>
  <c r="B26" i="4"/>
  <c r="C26" i="4"/>
  <c r="D26" i="4"/>
  <c r="E26" i="4"/>
  <c r="F26" i="4"/>
  <c r="G26" i="4"/>
  <c r="H26" i="4"/>
  <c r="I26" i="4"/>
  <c r="J26" i="4"/>
  <c r="K26" i="4"/>
  <c r="L26" i="4"/>
  <c r="M26" i="4"/>
  <c r="B27" i="4"/>
  <c r="C27" i="4"/>
  <c r="D27" i="4"/>
  <c r="E27" i="4"/>
  <c r="F27" i="4"/>
  <c r="G27" i="4"/>
  <c r="H27" i="4"/>
  <c r="I27" i="4"/>
  <c r="J27" i="4"/>
  <c r="K27" i="4"/>
  <c r="L27" i="4"/>
  <c r="M27" i="4"/>
  <c r="B28" i="4"/>
  <c r="C28" i="4"/>
  <c r="D28" i="4"/>
  <c r="E28" i="4"/>
  <c r="F28" i="4"/>
  <c r="G28" i="4"/>
  <c r="H28" i="4"/>
  <c r="I28" i="4"/>
  <c r="J28" i="4"/>
  <c r="K28" i="4"/>
  <c r="L28" i="4"/>
  <c r="M28" i="4"/>
  <c r="B29" i="4"/>
  <c r="C29" i="4"/>
  <c r="D29" i="4"/>
  <c r="E29" i="4"/>
  <c r="F29" i="4"/>
  <c r="G29" i="4"/>
  <c r="H29" i="4"/>
  <c r="I29" i="4"/>
  <c r="J29" i="4"/>
  <c r="K29" i="4"/>
  <c r="L29" i="4"/>
  <c r="M29" i="4"/>
  <c r="B30" i="4"/>
  <c r="C30" i="4"/>
  <c r="D30" i="4"/>
  <c r="E30" i="4"/>
  <c r="F30" i="4"/>
  <c r="G30" i="4"/>
  <c r="H30" i="4"/>
  <c r="I30" i="4"/>
  <c r="J30" i="4"/>
  <c r="K30" i="4"/>
  <c r="L30" i="4"/>
  <c r="M30" i="4"/>
  <c r="B31" i="4"/>
  <c r="C31" i="4"/>
  <c r="D31" i="4"/>
  <c r="E31" i="4"/>
  <c r="F31" i="4"/>
  <c r="G31" i="4"/>
  <c r="H31" i="4"/>
  <c r="I31" i="4"/>
  <c r="J31" i="4"/>
  <c r="K31" i="4"/>
  <c r="L31" i="4"/>
  <c r="M31" i="4"/>
  <c r="B32" i="4"/>
  <c r="C32" i="4"/>
  <c r="D32" i="4"/>
  <c r="E32" i="4"/>
  <c r="F32" i="4"/>
  <c r="G32" i="4"/>
  <c r="H32" i="4"/>
  <c r="I32" i="4"/>
  <c r="J32" i="4"/>
  <c r="K32" i="4"/>
  <c r="L32" i="4"/>
  <c r="M32" i="4"/>
  <c r="B33" i="4"/>
  <c r="C33" i="4"/>
  <c r="D33" i="4"/>
  <c r="E33" i="4"/>
  <c r="F33" i="4"/>
  <c r="G33" i="4"/>
  <c r="H33" i="4"/>
  <c r="I33" i="4"/>
  <c r="J33" i="4"/>
  <c r="K33" i="4"/>
  <c r="L33" i="4"/>
  <c r="M33" i="4"/>
  <c r="B34" i="4"/>
  <c r="C34" i="4"/>
  <c r="D34" i="4"/>
  <c r="E34" i="4"/>
  <c r="F34" i="4"/>
  <c r="G34" i="4"/>
  <c r="H34" i="4"/>
  <c r="I34" i="4"/>
  <c r="J34" i="4"/>
  <c r="K34" i="4"/>
  <c r="L34" i="4"/>
  <c r="M34" i="4"/>
  <c r="B35" i="4"/>
  <c r="C35" i="4"/>
  <c r="D35" i="4"/>
  <c r="E35" i="4"/>
  <c r="F35" i="4"/>
  <c r="G35" i="4"/>
  <c r="H35" i="4"/>
  <c r="I35" i="4"/>
  <c r="J35" i="4"/>
  <c r="K35" i="4"/>
  <c r="L35" i="4"/>
  <c r="M35" i="4"/>
  <c r="B36" i="4"/>
  <c r="C36" i="4"/>
  <c r="D36" i="4"/>
  <c r="E36" i="4"/>
  <c r="F36" i="4"/>
  <c r="G36" i="4"/>
  <c r="H36" i="4"/>
  <c r="I36" i="4"/>
  <c r="J36" i="4"/>
  <c r="K36" i="4"/>
  <c r="L36" i="4"/>
  <c r="M36" i="4"/>
  <c r="B37" i="4"/>
  <c r="C37" i="4"/>
  <c r="D37" i="4"/>
  <c r="E37" i="4"/>
  <c r="F37" i="4"/>
  <c r="G37" i="4"/>
  <c r="H37" i="4"/>
  <c r="I37" i="4"/>
  <c r="J37" i="4"/>
  <c r="K37" i="4"/>
  <c r="L37" i="4"/>
  <c r="M37" i="4"/>
  <c r="B38" i="4"/>
  <c r="C38" i="4"/>
  <c r="D38" i="4"/>
  <c r="E38" i="4"/>
  <c r="F38" i="4"/>
  <c r="G38" i="4"/>
  <c r="H38" i="4"/>
  <c r="I38" i="4"/>
  <c r="J38" i="4"/>
  <c r="K38" i="4"/>
  <c r="L38" i="4"/>
  <c r="M38" i="4"/>
  <c r="B39" i="4"/>
  <c r="C39" i="4"/>
  <c r="D39" i="4"/>
  <c r="E39" i="4"/>
  <c r="F39" i="4"/>
  <c r="G39" i="4"/>
  <c r="H39" i="4"/>
  <c r="I39" i="4"/>
  <c r="J39" i="4"/>
  <c r="K39" i="4"/>
  <c r="L39" i="4"/>
  <c r="M39" i="4"/>
  <c r="B40" i="4"/>
  <c r="C40" i="4"/>
  <c r="D40" i="4"/>
  <c r="E40" i="4"/>
  <c r="F40" i="4"/>
  <c r="G40" i="4"/>
  <c r="H40" i="4"/>
  <c r="I40" i="4"/>
  <c r="J40" i="4"/>
  <c r="K40" i="4"/>
  <c r="L40" i="4"/>
  <c r="M40" i="4"/>
  <c r="B41" i="4"/>
  <c r="C41" i="4"/>
  <c r="D41" i="4"/>
  <c r="E41" i="4"/>
  <c r="F41" i="4"/>
  <c r="G41" i="4"/>
  <c r="H41" i="4"/>
  <c r="I41" i="4"/>
  <c r="J41" i="4"/>
  <c r="K41" i="4"/>
  <c r="L41" i="4"/>
  <c r="M41" i="4"/>
  <c r="C2" i="4"/>
  <c r="D2" i="4"/>
  <c r="E2" i="4"/>
  <c r="F2" i="4"/>
  <c r="G2" i="4"/>
  <c r="H2" i="4"/>
  <c r="I2" i="4"/>
  <c r="J2" i="4"/>
  <c r="K2" i="4"/>
  <c r="L2" i="4"/>
  <c r="M2" i="4"/>
  <c r="B2" i="4"/>
  <c r="A18" i="4"/>
  <c r="A26" i="4"/>
  <c r="B70" i="23" l="1"/>
  <c r="F17" i="16"/>
  <c r="B74" i="23"/>
  <c r="B44" i="23"/>
  <c r="B75" i="23"/>
  <c r="B38" i="23"/>
  <c r="B39" i="23"/>
  <c r="B40" i="23"/>
  <c r="B41" i="23"/>
  <c r="B42" i="23"/>
  <c r="B43"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1" i="23"/>
  <c r="B72" i="23"/>
  <c r="B73" i="23"/>
  <c r="B37" i="23"/>
  <c r="B36" i="23"/>
  <c r="A38" i="23"/>
  <c r="A39" i="23"/>
  <c r="A40" i="23"/>
  <c r="A41" i="23"/>
  <c r="A42" i="23"/>
  <c r="A43" i="23"/>
  <c r="A44" i="23"/>
  <c r="A45" i="23"/>
  <c r="A46" i="23"/>
  <c r="A47" i="23"/>
  <c r="A48" i="23"/>
  <c r="A49" i="23"/>
  <c r="A50" i="23"/>
  <c r="A51" i="23"/>
  <c r="A52" i="23"/>
  <c r="A53" i="23"/>
  <c r="A54" i="23"/>
  <c r="A55" i="23"/>
  <c r="A56" i="23"/>
  <c r="A57" i="23"/>
  <c r="A58" i="23"/>
  <c r="A59" i="23"/>
  <c r="A60" i="23"/>
  <c r="A61" i="23"/>
  <c r="A62" i="23"/>
  <c r="A63" i="23"/>
  <c r="A64" i="23"/>
  <c r="A65" i="23"/>
  <c r="A66" i="23"/>
  <c r="A67" i="23"/>
  <c r="A68" i="23"/>
  <c r="A69" i="23"/>
  <c r="A70" i="23"/>
  <c r="A71" i="23"/>
  <c r="A72" i="23"/>
  <c r="A73" i="23"/>
  <c r="A74" i="23"/>
  <c r="A75" i="23"/>
  <c r="A37" i="23"/>
  <c r="A36" i="23"/>
  <c r="S2" i="16"/>
  <c r="A9" i="22" l="1"/>
  <c r="A14" i="22"/>
  <c r="A16" i="22"/>
  <c r="A18" i="22"/>
  <c r="A19" i="22"/>
  <c r="A20" i="22"/>
  <c r="A21" i="22"/>
  <c r="A26" i="22"/>
  <c r="A28" i="22"/>
  <c r="A31" i="22"/>
  <c r="A32" i="22"/>
  <c r="A33" i="22"/>
  <c r="A40" i="22"/>
  <c r="A4" i="22"/>
  <c r="A8" i="22"/>
  <c r="A15" i="22"/>
  <c r="A17" i="22"/>
  <c r="A27" i="22"/>
  <c r="A29" i="22"/>
  <c r="A38" i="22"/>
  <c r="A39" i="22"/>
  <c r="A41" i="22"/>
  <c r="A42" i="22"/>
  <c r="A37" i="22"/>
  <c r="A36" i="22"/>
  <c r="A35" i="22"/>
  <c r="A34" i="22"/>
  <c r="A30" i="22"/>
  <c r="A25" i="22"/>
  <c r="A24" i="22"/>
  <c r="A23" i="22"/>
  <c r="A22" i="22"/>
  <c r="A13" i="22"/>
  <c r="A12" i="22"/>
  <c r="A11" i="22"/>
  <c r="A10" i="22"/>
  <c r="A7" i="22"/>
  <c r="A6" i="22"/>
  <c r="A3" i="22"/>
  <c r="A5" i="22" l="1"/>
  <c r="C1" i="22" s="1" a="1"/>
  <c r="AK1" i="22" s="1"/>
  <c r="A42" i="20"/>
  <c r="A41" i="20"/>
  <c r="A40" i="20"/>
  <c r="A39" i="20"/>
  <c r="A38" i="20"/>
  <c r="A37" i="20"/>
  <c r="A36" i="20"/>
  <c r="A35" i="20"/>
  <c r="A34" i="20"/>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5" i="20"/>
  <c r="A4" i="20"/>
  <c r="A3" i="20"/>
  <c r="A4" i="17"/>
  <c r="A5" i="17"/>
  <c r="A6" i="17"/>
  <c r="A7" i="17"/>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3" i="17"/>
  <c r="AE1" i="22" l="1"/>
  <c r="G1" i="22"/>
  <c r="U1" i="22"/>
  <c r="AD1" i="22"/>
  <c r="AC1" i="22"/>
  <c r="AI1" i="22"/>
  <c r="H1" i="22"/>
  <c r="Q1" i="22"/>
  <c r="V1" i="22"/>
  <c r="AG1" i="22"/>
  <c r="X1" i="22"/>
  <c r="L1" i="22"/>
  <c r="AN1" i="22"/>
  <c r="AF1" i="22"/>
  <c r="AO1" i="22"/>
  <c r="T1" i="22"/>
  <c r="W1" i="22"/>
  <c r="R1" i="22"/>
  <c r="E1" i="22"/>
  <c r="D1" i="22"/>
  <c r="P1" i="22"/>
  <c r="K1" i="22"/>
  <c r="AP1" i="22"/>
  <c r="AL1" i="22"/>
  <c r="Y1" i="22"/>
  <c r="O1" i="22"/>
  <c r="AB1" i="22"/>
  <c r="I1" i="22"/>
  <c r="F1" i="22"/>
  <c r="AM1" i="22"/>
  <c r="AH1" i="22"/>
  <c r="N1" i="22"/>
  <c r="AA1" i="22"/>
  <c r="M1" i="22"/>
  <c r="J1" i="22"/>
  <c r="S1" i="22"/>
  <c r="C1" i="22"/>
  <c r="AJ1" i="22"/>
  <c r="Z1" i="22"/>
  <c r="C1" i="17" a="1"/>
  <c r="AK1" i="17" s="1"/>
  <c r="C1" i="20" a="1"/>
  <c r="AK1" i="20" s="1"/>
  <c r="AM1" i="17" l="1"/>
  <c r="H1" i="17"/>
  <c r="L1" i="17"/>
  <c r="G1" i="17"/>
  <c r="Q1" i="17"/>
  <c r="AI1" i="17"/>
  <c r="AA1" i="17"/>
  <c r="E1" i="17"/>
  <c r="M1" i="17"/>
  <c r="AD1" i="17"/>
  <c r="I1" i="17"/>
  <c r="N1" i="17"/>
  <c r="X1" i="17"/>
  <c r="AF1" i="17"/>
  <c r="F1" i="17"/>
  <c r="W1" i="17"/>
  <c r="T1" i="17"/>
  <c r="AO1" i="17"/>
  <c r="AC1" i="17"/>
  <c r="K1" i="17"/>
  <c r="AL1" i="17"/>
  <c r="C1" i="17"/>
  <c r="AN1" i="17"/>
  <c r="U1" i="17"/>
  <c r="R1" i="17"/>
  <c r="V1" i="17"/>
  <c r="S1" i="17"/>
  <c r="AB1" i="17"/>
  <c r="O1" i="17"/>
  <c r="AJ1" i="17"/>
  <c r="AH1" i="17"/>
  <c r="AE1" i="17"/>
  <c r="J1" i="17"/>
  <c r="Z1" i="17"/>
  <c r="P1" i="17"/>
  <c r="Y1" i="17"/>
  <c r="AG1" i="17"/>
  <c r="AP1" i="17"/>
  <c r="D1" i="17"/>
  <c r="AL1" i="20"/>
  <c r="W1" i="20"/>
  <c r="O1" i="20"/>
  <c r="AD1" i="20"/>
  <c r="K1" i="20"/>
  <c r="R1" i="20"/>
  <c r="D1" i="20"/>
  <c r="P1" i="20"/>
  <c r="X1" i="20"/>
  <c r="Z1" i="20"/>
  <c r="F1" i="20"/>
  <c r="AM1" i="20"/>
  <c r="AI1" i="20"/>
  <c r="T1" i="20"/>
  <c r="AP1" i="20"/>
  <c r="I1" i="20"/>
  <c r="AB1" i="20"/>
  <c r="G1" i="20"/>
  <c r="L1" i="20"/>
  <c r="AN1" i="20"/>
  <c r="S1" i="20"/>
  <c r="AA1" i="20"/>
  <c r="AE1" i="20"/>
  <c r="AJ1" i="20"/>
  <c r="C1" i="20"/>
  <c r="E1" i="20"/>
  <c r="AG1" i="20"/>
  <c r="AF1" i="20"/>
  <c r="H1" i="20"/>
  <c r="Q1" i="20"/>
  <c r="J1" i="20"/>
  <c r="M1" i="20"/>
  <c r="U1" i="20"/>
  <c r="AC1" i="20"/>
  <c r="V1" i="20"/>
  <c r="Y1" i="20"/>
  <c r="N1" i="20"/>
  <c r="AO1" i="20"/>
  <c r="AH1" i="20"/>
  <c r="A14" i="11"/>
  <c r="A4" i="11" l="1"/>
  <c r="A10" i="11"/>
  <c r="A22" i="11"/>
  <c r="A23" i="11"/>
  <c r="A36" i="11"/>
  <c r="A15" i="11"/>
  <c r="A42" i="11"/>
  <c r="A8" i="11"/>
  <c r="A9" i="11"/>
  <c r="A19" i="11"/>
  <c r="A20" i="11"/>
  <c r="A21" i="11"/>
  <c r="A29" i="11"/>
  <c r="A30" i="11"/>
  <c r="A7" i="11"/>
  <c r="A17" i="11"/>
  <c r="A18" i="11"/>
  <c r="A27" i="11"/>
  <c r="A28" i="11"/>
  <c r="A32" i="11"/>
  <c r="A34" i="11"/>
  <c r="A40" i="11"/>
  <c r="A11" i="11"/>
  <c r="A16" i="11"/>
  <c r="A35" i="11"/>
  <c r="A3" i="11"/>
  <c r="A2" i="1"/>
  <c r="A41" i="11"/>
  <c r="A5" i="11"/>
  <c r="A25" i="11"/>
  <c r="A26" i="11"/>
  <c r="A31" i="11"/>
  <c r="A33" i="11"/>
  <c r="A38" i="11"/>
  <c r="A24" i="11" l="1"/>
  <c r="A12" i="11"/>
  <c r="A13" i="11"/>
  <c r="A39" i="11"/>
  <c r="A6" i="11"/>
  <c r="A37" i="11"/>
  <c r="C1" i="11" l="1" a="1"/>
  <c r="Z1" i="11" s="1"/>
  <c r="A1" i="4"/>
  <c r="L5" i="16" l="1"/>
  <c r="M2" i="16"/>
  <c r="L7" i="16"/>
  <c r="K22" i="16"/>
  <c r="J34" i="16"/>
  <c r="K14" i="16"/>
  <c r="M22" i="16"/>
  <c r="K8" i="16"/>
  <c r="L37" i="16"/>
  <c r="K16" i="16"/>
  <c r="J28" i="16"/>
  <c r="M39" i="16"/>
  <c r="L3" i="16"/>
  <c r="L18" i="16"/>
  <c r="K33" i="16"/>
  <c r="L17" i="16"/>
  <c r="J18" i="16"/>
  <c r="M38" i="16"/>
  <c r="J5" i="16"/>
  <c r="M13" i="16"/>
  <c r="L34" i="16"/>
  <c r="J32" i="16"/>
  <c r="K13" i="16"/>
  <c r="J25" i="16"/>
  <c r="M36" i="16"/>
  <c r="L29" i="16"/>
  <c r="L15" i="16"/>
  <c r="K30" i="16"/>
  <c r="K38" i="16"/>
  <c r="J15" i="16"/>
  <c r="M35" i="16"/>
  <c r="L14" i="16"/>
  <c r="L31" i="16"/>
  <c r="J22" i="16"/>
  <c r="M32" i="16"/>
  <c r="M16" i="16"/>
  <c r="L11" i="16"/>
  <c r="M10" i="16"/>
  <c r="M4" i="16"/>
  <c r="K10" i="16"/>
  <c r="M33" i="16"/>
  <c r="K26" i="16"/>
  <c r="L12" i="16"/>
  <c r="K27" i="16"/>
  <c r="J38" i="16"/>
  <c r="J12" i="16"/>
  <c r="K35" i="16"/>
  <c r="M7" i="16"/>
  <c r="L28" i="16"/>
  <c r="L2" i="16"/>
  <c r="K7" i="16"/>
  <c r="J19" i="16"/>
  <c r="M30" i="16"/>
  <c r="J14" i="16"/>
  <c r="L9" i="16"/>
  <c r="K24" i="16"/>
  <c r="J20" i="16"/>
  <c r="J9" i="16"/>
  <c r="M29" i="16"/>
  <c r="M40" i="16"/>
  <c r="J16" i="16"/>
  <c r="M26" i="16"/>
  <c r="L25" i="16"/>
  <c r="K6" i="16"/>
  <c r="L32" i="16"/>
  <c r="K37" i="16"/>
  <c r="L20" i="16"/>
  <c r="J13" i="16"/>
  <c r="M24" i="16"/>
  <c r="L39" i="16"/>
  <c r="K3" i="16"/>
  <c r="K18" i="16"/>
  <c r="J39" i="16"/>
  <c r="L6" i="16"/>
  <c r="M23" i="16"/>
  <c r="L4" i="16"/>
  <c r="M27" i="16"/>
  <c r="J42" i="16"/>
  <c r="M37" i="16"/>
  <c r="L23" i="16"/>
  <c r="M34" i="16"/>
  <c r="L8" i="16"/>
  <c r="L19" i="16"/>
  <c r="K34" i="16"/>
  <c r="J8" i="16"/>
  <c r="J10" i="16"/>
  <c r="M21" i="16"/>
  <c r="L36" i="16"/>
  <c r="L26" i="16"/>
  <c r="K15" i="16"/>
  <c r="J36" i="16"/>
  <c r="L35" i="16"/>
  <c r="M20" i="16"/>
  <c r="K40" i="16"/>
  <c r="L42" i="16"/>
  <c r="K21" i="16"/>
  <c r="M5" i="16"/>
  <c r="L38" i="16"/>
  <c r="L22" i="16"/>
  <c r="K23" i="16"/>
  <c r="M31" i="16"/>
  <c r="K32" i="16"/>
  <c r="L16" i="16"/>
  <c r="K31" i="16"/>
  <c r="K2" i="16"/>
  <c r="J7" i="16"/>
  <c r="M18" i="16"/>
  <c r="L33" i="16"/>
  <c r="K41" i="16"/>
  <c r="K12" i="16"/>
  <c r="J33" i="16"/>
  <c r="K5" i="16"/>
  <c r="M17" i="16"/>
  <c r="M28" i="16"/>
  <c r="K28" i="16"/>
  <c r="K29" i="16"/>
  <c r="J4" i="16"/>
  <c r="K20" i="16"/>
  <c r="J35" i="16"/>
  <c r="L13" i="16"/>
  <c r="J40" i="16"/>
  <c r="M3" i="16"/>
  <c r="M15" i="16"/>
  <c r="L30" i="16"/>
  <c r="J23" i="16"/>
  <c r="K9" i="16"/>
  <c r="J30" i="16"/>
  <c r="M14" i="16"/>
  <c r="K17" i="16"/>
  <c r="M25" i="16"/>
  <c r="J11" i="16"/>
  <c r="L10" i="16"/>
  <c r="K25" i="16"/>
  <c r="J37" i="16"/>
  <c r="J41" i="16"/>
  <c r="M12" i="16"/>
  <c r="L27" i="16"/>
  <c r="K42" i="16"/>
  <c r="J6" i="16"/>
  <c r="J27" i="16"/>
  <c r="J29" i="16"/>
  <c r="M11" i="16"/>
  <c r="M9" i="16"/>
  <c r="K39" i="16"/>
  <c r="J3" i="16"/>
  <c r="J26" i="16"/>
  <c r="M8" i="16"/>
  <c r="J17" i="16"/>
  <c r="L24" i="16"/>
  <c r="J24" i="16"/>
  <c r="K11" i="16"/>
  <c r="M19" i="16"/>
  <c r="L40" i="16"/>
  <c r="K4" i="16"/>
  <c r="K19" i="16"/>
  <c r="J31" i="16"/>
  <c r="M42" i="16"/>
  <c r="M6" i="16"/>
  <c r="L21" i="16"/>
  <c r="K36" i="16"/>
  <c r="L41" i="16"/>
  <c r="J21" i="16"/>
  <c r="M41" i="16"/>
  <c r="B14" i="16"/>
  <c r="B17" i="16"/>
  <c r="B4" i="16"/>
  <c r="D5" i="16"/>
  <c r="B11" i="16"/>
  <c r="B8" i="16"/>
  <c r="B34" i="16"/>
  <c r="B20" i="16"/>
  <c r="B24" i="16"/>
  <c r="B30" i="16"/>
  <c r="B5" i="16"/>
  <c r="B21" i="16"/>
  <c r="B15" i="16"/>
  <c r="B12" i="16"/>
  <c r="B9" i="16"/>
  <c r="B6" i="16"/>
  <c r="B3" i="16"/>
  <c r="C2" i="16"/>
  <c r="B22" i="16"/>
  <c r="B41" i="16"/>
  <c r="B38" i="16"/>
  <c r="C5" i="16"/>
  <c r="B10" i="16"/>
  <c r="B2" i="16"/>
  <c r="B39" i="16"/>
  <c r="B36" i="16"/>
  <c r="B33" i="16"/>
  <c r="B18" i="16"/>
  <c r="B32" i="16"/>
  <c r="B29" i="16"/>
  <c r="B26" i="16"/>
  <c r="B31" i="16"/>
  <c r="B40" i="16"/>
  <c r="B37" i="16"/>
  <c r="B35" i="16"/>
  <c r="B19" i="16"/>
  <c r="B28" i="16"/>
  <c r="B25" i="16"/>
  <c r="B23" i="16"/>
  <c r="B7" i="16"/>
  <c r="B16" i="16"/>
  <c r="B13" i="16"/>
  <c r="B27" i="16"/>
  <c r="G3" i="16"/>
  <c r="G6" i="16"/>
  <c r="C8" i="16"/>
  <c r="G9" i="16"/>
  <c r="C11" i="16"/>
  <c r="G12" i="16"/>
  <c r="C14" i="16"/>
  <c r="G15" i="16"/>
  <c r="C17" i="16"/>
  <c r="G18" i="16"/>
  <c r="C20" i="16"/>
  <c r="G21" i="16"/>
  <c r="C23" i="16"/>
  <c r="G24" i="16"/>
  <c r="C26" i="16"/>
  <c r="G27" i="16"/>
  <c r="C29" i="16"/>
  <c r="G30" i="16"/>
  <c r="C32" i="16"/>
  <c r="G33" i="16"/>
  <c r="C35" i="16"/>
  <c r="G36" i="16"/>
  <c r="C38" i="16"/>
  <c r="G39" i="16"/>
  <c r="C41" i="16"/>
  <c r="G42" i="16"/>
  <c r="D2" i="16"/>
  <c r="H3" i="16"/>
  <c r="H6" i="16"/>
  <c r="D8" i="16"/>
  <c r="H9" i="16"/>
  <c r="D11" i="16"/>
  <c r="H12" i="16"/>
  <c r="D14" i="16"/>
  <c r="H15" i="16"/>
  <c r="D17" i="16"/>
  <c r="H18" i="16"/>
  <c r="D20" i="16"/>
  <c r="H21" i="16"/>
  <c r="D23" i="16"/>
  <c r="H24" i="16"/>
  <c r="D26" i="16"/>
  <c r="H27" i="16"/>
  <c r="D29" i="16"/>
  <c r="H30" i="16"/>
  <c r="D32" i="16"/>
  <c r="H33" i="16"/>
  <c r="D35" i="16"/>
  <c r="H36" i="16"/>
  <c r="D38" i="16"/>
  <c r="H39" i="16"/>
  <c r="D41" i="16"/>
  <c r="H42" i="16"/>
  <c r="E2" i="16"/>
  <c r="I3" i="16"/>
  <c r="E5" i="16"/>
  <c r="I6" i="16"/>
  <c r="E8" i="16"/>
  <c r="I9" i="16"/>
  <c r="E11" i="16"/>
  <c r="I12" i="16"/>
  <c r="E14" i="16"/>
  <c r="I15" i="16"/>
  <c r="E17" i="16"/>
  <c r="I18" i="16"/>
  <c r="E20" i="16"/>
  <c r="I21" i="16"/>
  <c r="E23" i="16"/>
  <c r="I24" i="16"/>
  <c r="E26" i="16"/>
  <c r="I27" i="16"/>
  <c r="E29" i="16"/>
  <c r="I30" i="16"/>
  <c r="E32" i="16"/>
  <c r="I33" i="16"/>
  <c r="E35" i="16"/>
  <c r="I36" i="16"/>
  <c r="E38" i="16"/>
  <c r="I39" i="16"/>
  <c r="E41" i="16"/>
  <c r="I42" i="16"/>
  <c r="F2" i="16"/>
  <c r="F5" i="16"/>
  <c r="F8" i="16"/>
  <c r="F11" i="16"/>
  <c r="F14" i="16"/>
  <c r="F20" i="16"/>
  <c r="F23" i="16"/>
  <c r="F26" i="16"/>
  <c r="F29" i="16"/>
  <c r="F32" i="16"/>
  <c r="F35" i="16"/>
  <c r="F38" i="16"/>
  <c r="F41" i="16"/>
  <c r="G2" i="16"/>
  <c r="C4" i="16"/>
  <c r="G5" i="16"/>
  <c r="C7" i="16"/>
  <c r="G8" i="16"/>
  <c r="C10" i="16"/>
  <c r="G11" i="16"/>
  <c r="C13" i="16"/>
  <c r="G14" i="16"/>
  <c r="C16" i="16"/>
  <c r="G17" i="16"/>
  <c r="C19" i="16"/>
  <c r="G20" i="16"/>
  <c r="C22" i="16"/>
  <c r="G23" i="16"/>
  <c r="C25" i="16"/>
  <c r="G26" i="16"/>
  <c r="C28" i="16"/>
  <c r="G29" i="16"/>
  <c r="C31" i="16"/>
  <c r="G32" i="16"/>
  <c r="C34" i="16"/>
  <c r="G35" i="16"/>
  <c r="C37" i="16"/>
  <c r="G38" i="16"/>
  <c r="C40" i="16"/>
  <c r="G41" i="16"/>
  <c r="H2" i="16"/>
  <c r="D4" i="16"/>
  <c r="H5" i="16"/>
  <c r="D7" i="16"/>
  <c r="H8" i="16"/>
  <c r="D10" i="16"/>
  <c r="H11" i="16"/>
  <c r="D13" i="16"/>
  <c r="H14" i="16"/>
  <c r="D16" i="16"/>
  <c r="H17" i="16"/>
  <c r="D19" i="16"/>
  <c r="H20" i="16"/>
  <c r="D22" i="16"/>
  <c r="H23" i="16"/>
  <c r="D25" i="16"/>
  <c r="H26" i="16"/>
  <c r="D28" i="16"/>
  <c r="H29" i="16"/>
  <c r="D31" i="16"/>
  <c r="H32" i="16"/>
  <c r="D34" i="16"/>
  <c r="H35" i="16"/>
  <c r="D37" i="16"/>
  <c r="H38" i="16"/>
  <c r="D40" i="16"/>
  <c r="H41" i="16"/>
  <c r="I2" i="16"/>
  <c r="E4" i="16"/>
  <c r="I5" i="16"/>
  <c r="E7" i="16"/>
  <c r="I8" i="16"/>
  <c r="E10" i="16"/>
  <c r="I11" i="16"/>
  <c r="E13" i="16"/>
  <c r="I14" i="16"/>
  <c r="E16" i="16"/>
  <c r="I17" i="16"/>
  <c r="E19" i="16"/>
  <c r="I20" i="16"/>
  <c r="E22" i="16"/>
  <c r="I23" i="16"/>
  <c r="E25" i="16"/>
  <c r="I26" i="16"/>
  <c r="E28" i="16"/>
  <c r="I29" i="16"/>
  <c r="E31" i="16"/>
  <c r="I32" i="16"/>
  <c r="E34" i="16"/>
  <c r="I35" i="16"/>
  <c r="E37" i="16"/>
  <c r="I38" i="16"/>
  <c r="E40" i="16"/>
  <c r="I41" i="16"/>
  <c r="J2" i="16"/>
  <c r="F4" i="16"/>
  <c r="F7" i="16"/>
  <c r="F10" i="16"/>
  <c r="F13" i="16"/>
  <c r="F16" i="16"/>
  <c r="F19" i="16"/>
  <c r="F22" i="16"/>
  <c r="F25" i="16"/>
  <c r="F28" i="16"/>
  <c r="F31" i="16"/>
  <c r="F34" i="16"/>
  <c r="F37" i="16"/>
  <c r="F40" i="16"/>
  <c r="B42" i="16"/>
  <c r="C3" i="16"/>
  <c r="G4" i="16"/>
  <c r="C6" i="16"/>
  <c r="G7" i="16"/>
  <c r="C9" i="16"/>
  <c r="G10" i="16"/>
  <c r="C12" i="16"/>
  <c r="G13" i="16"/>
  <c r="C15" i="16"/>
  <c r="G16" i="16"/>
  <c r="C18" i="16"/>
  <c r="G19" i="16"/>
  <c r="C21" i="16"/>
  <c r="G22" i="16"/>
  <c r="C24" i="16"/>
  <c r="G25" i="16"/>
  <c r="C27" i="16"/>
  <c r="G28" i="16"/>
  <c r="C30" i="16"/>
  <c r="G31" i="16"/>
  <c r="C33" i="16"/>
  <c r="G34" i="16"/>
  <c r="C36" i="16"/>
  <c r="G37" i="16"/>
  <c r="C39" i="16"/>
  <c r="G40" i="16"/>
  <c r="C42" i="16"/>
  <c r="D3" i="16"/>
  <c r="H4" i="16"/>
  <c r="D6" i="16"/>
  <c r="H7" i="16"/>
  <c r="D9" i="16"/>
  <c r="H10" i="16"/>
  <c r="D12" i="16"/>
  <c r="H13" i="16"/>
  <c r="D15" i="16"/>
  <c r="H16" i="16"/>
  <c r="D18" i="16"/>
  <c r="H19" i="16"/>
  <c r="D21" i="16"/>
  <c r="H22" i="16"/>
  <c r="D24" i="16"/>
  <c r="H25" i="16"/>
  <c r="D27" i="16"/>
  <c r="H28" i="16"/>
  <c r="D30" i="16"/>
  <c r="H31" i="16"/>
  <c r="D33" i="16"/>
  <c r="H34" i="16"/>
  <c r="D36" i="16"/>
  <c r="H37" i="16"/>
  <c r="D39" i="16"/>
  <c r="H40" i="16"/>
  <c r="D42" i="16"/>
  <c r="E3" i="16"/>
  <c r="I4" i="16"/>
  <c r="E6" i="16"/>
  <c r="I7" i="16"/>
  <c r="E9" i="16"/>
  <c r="I10" i="16"/>
  <c r="E12" i="16"/>
  <c r="I13" i="16"/>
  <c r="E15" i="16"/>
  <c r="I16" i="16"/>
  <c r="E18" i="16"/>
  <c r="I19" i="16"/>
  <c r="E21" i="16"/>
  <c r="I22" i="16"/>
  <c r="E24" i="16"/>
  <c r="I25" i="16"/>
  <c r="E27" i="16"/>
  <c r="I28" i="16"/>
  <c r="E30" i="16"/>
  <c r="I31" i="16"/>
  <c r="E33" i="16"/>
  <c r="I34" i="16"/>
  <c r="E36" i="16"/>
  <c r="I37" i="16"/>
  <c r="E39" i="16"/>
  <c r="I40" i="16"/>
  <c r="E42" i="16"/>
  <c r="F3" i="16"/>
  <c r="F6" i="16"/>
  <c r="F9" i="16"/>
  <c r="F12" i="16"/>
  <c r="F15" i="16"/>
  <c r="F18" i="16"/>
  <c r="F21" i="16"/>
  <c r="F24" i="16"/>
  <c r="F27" i="16"/>
  <c r="F30" i="16"/>
  <c r="F33" i="16"/>
  <c r="F36" i="16"/>
  <c r="F39" i="16"/>
  <c r="F42" i="16"/>
  <c r="AJ1" i="11"/>
  <c r="AO1" i="11"/>
  <c r="P1" i="11"/>
  <c r="H1" i="11"/>
  <c r="U1" i="11"/>
  <c r="AF1" i="11"/>
  <c r="D1" i="11"/>
  <c r="F1" i="11"/>
  <c r="K1" i="11"/>
  <c r="R1" i="11"/>
  <c r="AI1" i="11"/>
  <c r="AB1" i="11"/>
  <c r="AD1" i="11"/>
  <c r="M1" i="11"/>
  <c r="AN1" i="11"/>
  <c r="AP1" i="11"/>
  <c r="Y1" i="11"/>
  <c r="G1" i="11"/>
  <c r="AK1" i="11"/>
  <c r="W1" i="11"/>
  <c r="S1" i="11"/>
  <c r="C1" i="11"/>
  <c r="N1" i="11"/>
  <c r="AE1" i="11"/>
  <c r="I1" i="11"/>
  <c r="O1" i="11"/>
  <c r="AL1" i="11"/>
  <c r="AG1" i="11"/>
  <c r="AA1" i="11"/>
  <c r="E1" i="11"/>
  <c r="J1" i="11"/>
  <c r="L1" i="11"/>
  <c r="AM1" i="11"/>
  <c r="Q1" i="11"/>
  <c r="V1" i="11"/>
  <c r="X1" i="11"/>
  <c r="T1" i="11"/>
  <c r="AC1" i="11"/>
  <c r="AH1" i="11"/>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41" i="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Q2" i="16" l="1"/>
  <c r="T15" i="22"/>
  <c r="V28" i="22"/>
  <c r="V15" i="22"/>
  <c r="I3" i="22"/>
  <c r="X32" i="22"/>
  <c r="AA33" i="22"/>
  <c r="I31" i="22"/>
  <c r="F20" i="22"/>
  <c r="L32" i="22"/>
  <c r="N32" i="22"/>
  <c r="U35" i="22"/>
  <c r="AA3" i="22"/>
  <c r="AN16" i="22"/>
  <c r="X15" i="22"/>
  <c r="AC3" i="22"/>
  <c r="X20" i="22"/>
  <c r="AH33" i="22"/>
  <c r="T27" i="22"/>
  <c r="F39" i="22"/>
  <c r="Z20" i="22"/>
  <c r="AJ25" i="22"/>
  <c r="S32" i="22"/>
  <c r="T37" i="22"/>
  <c r="AJ24" i="22"/>
  <c r="D7" i="22"/>
  <c r="AD18" i="22"/>
  <c r="F23" i="22"/>
  <c r="AN7" i="22"/>
  <c r="N4" i="22"/>
  <c r="AP30" i="22"/>
  <c r="AM5" i="22"/>
  <c r="AE39" i="22"/>
  <c r="P23" i="22"/>
  <c r="L27" i="22"/>
  <c r="AP33" i="22"/>
  <c r="AN31" i="22"/>
  <c r="AJ40" i="22"/>
  <c r="U11" i="22"/>
  <c r="AJ14" i="22"/>
  <c r="T34" i="22"/>
  <c r="P22" i="22"/>
  <c r="F19" i="22"/>
  <c r="M41" i="22"/>
  <c r="AP8" i="22"/>
  <c r="Y23" i="22"/>
  <c r="Z31" i="22"/>
  <c r="P18" i="22"/>
  <c r="AI32" i="22"/>
  <c r="Q23" i="22"/>
  <c r="S24" i="22"/>
  <c r="AO20" i="22"/>
  <c r="S36" i="22"/>
  <c r="N20" i="22"/>
  <c r="H33" i="22"/>
  <c r="AM16" i="22"/>
  <c r="C27" i="22"/>
  <c r="C15" i="22"/>
  <c r="F7" i="22"/>
  <c r="G31" i="22"/>
  <c r="AP23" i="22"/>
  <c r="E13" i="22"/>
  <c r="S27" i="22"/>
  <c r="T32" i="22"/>
  <c r="AK15" i="22"/>
  <c r="AH7" i="22"/>
  <c r="AJ31" i="22"/>
  <c r="AG31" i="22"/>
  <c r="O24" i="22"/>
  <c r="V27" i="22"/>
  <c r="AI15" i="22"/>
  <c r="M30" i="22"/>
  <c r="V32" i="22"/>
  <c r="AG36" i="22"/>
  <c r="E24" i="22"/>
  <c r="AD25" i="22"/>
  <c r="AC28" i="22"/>
  <c r="R15" i="22"/>
  <c r="S18" i="22"/>
  <c r="H23" i="22"/>
  <c r="AG30" i="22"/>
  <c r="T16" i="22"/>
  <c r="AA23" i="22"/>
  <c r="M31" i="22"/>
  <c r="AG6" i="22"/>
  <c r="S37" i="22"/>
  <c r="P17" i="22"/>
  <c r="AC20" i="22"/>
  <c r="AK32" i="22"/>
  <c r="R32" i="22"/>
  <c r="AN23" i="22"/>
  <c r="W15" i="22"/>
  <c r="Z30" i="22"/>
  <c r="AC16" i="22"/>
  <c r="J28" i="22"/>
  <c r="K20" i="22"/>
  <c r="AE4" i="22"/>
  <c r="P30" i="22"/>
  <c r="L33" i="22"/>
  <c r="AF20" i="22"/>
  <c r="AD32" i="22"/>
  <c r="Y32" i="22"/>
  <c r="E23" i="22"/>
  <c r="AJ15" i="22"/>
  <c r="K30" i="22"/>
  <c r="U16" i="22"/>
  <c r="AA28" i="22"/>
  <c r="Z5" i="22"/>
  <c r="J26" i="22"/>
  <c r="H9" i="22"/>
  <c r="E20" i="22"/>
  <c r="W32" i="22"/>
  <c r="F32" i="22"/>
  <c r="C23" i="22"/>
  <c r="F30" i="22"/>
  <c r="T24" i="22"/>
  <c r="Q16" i="22"/>
  <c r="N28" i="22"/>
  <c r="AC15" i="22"/>
  <c r="AH9" i="22"/>
  <c r="AP20" i="22"/>
  <c r="M32" i="22"/>
  <c r="AK23" i="22"/>
  <c r="AI23" i="22"/>
  <c r="M15" i="22"/>
  <c r="AM30" i="22"/>
  <c r="AF24" i="22"/>
  <c r="AL10" i="22"/>
  <c r="R16" i="22"/>
  <c r="J38" i="22"/>
  <c r="F27" i="22"/>
  <c r="AA39" i="22"/>
  <c r="G20" i="22"/>
  <c r="E32" i="22"/>
  <c r="AJ23" i="22"/>
  <c r="J23" i="22"/>
  <c r="P15" i="22"/>
  <c r="Y30" i="22"/>
  <c r="Y24" i="22"/>
  <c r="AL37" i="22"/>
  <c r="AD20" i="22"/>
  <c r="I32" i="22"/>
  <c r="N23" i="22"/>
  <c r="E15" i="22"/>
  <c r="AH24" i="22"/>
  <c r="T23" i="22"/>
  <c r="AI20" i="22"/>
  <c r="AP32" i="22"/>
  <c r="R23" i="22"/>
  <c r="J15" i="22"/>
  <c r="AL15" i="22"/>
  <c r="AM20" i="22"/>
  <c r="AP40" i="22"/>
  <c r="AK41" i="22"/>
  <c r="AE20" i="22"/>
  <c r="AG20" i="22"/>
  <c r="U20" i="22"/>
  <c r="Q32" i="22"/>
  <c r="Z32" i="22"/>
  <c r="AP15" i="22"/>
  <c r="Q15" i="22"/>
  <c r="AN30" i="22"/>
  <c r="W24" i="22"/>
  <c r="AE16" i="22"/>
  <c r="X27" i="22"/>
  <c r="J25" i="22"/>
  <c r="D32" i="22"/>
  <c r="M20" i="22"/>
  <c r="Q20" i="22"/>
  <c r="P20" i="22"/>
  <c r="W20" i="22"/>
  <c r="S30" i="22"/>
  <c r="AI33" i="22"/>
  <c r="F4" i="22"/>
  <c r="M9" i="22"/>
  <c r="M36" i="22"/>
  <c r="AN20" i="22"/>
  <c r="S20" i="22"/>
  <c r="AL20" i="22"/>
  <c r="D20" i="22"/>
  <c r="AI30" i="22"/>
  <c r="AM33" i="22"/>
  <c r="AL4" i="22"/>
  <c r="AD10" i="22"/>
  <c r="E33" i="22"/>
  <c r="Y15" i="22"/>
  <c r="AJ20" i="22"/>
  <c r="L20" i="22"/>
  <c r="AB20" i="22"/>
  <c r="U5" i="22"/>
  <c r="K32" i="22"/>
  <c r="H32" i="22"/>
  <c r="K23" i="22"/>
  <c r="AD23" i="22"/>
  <c r="H15" i="22"/>
  <c r="E30" i="22"/>
  <c r="AL30" i="22"/>
  <c r="AB33" i="22"/>
  <c r="M24" i="22"/>
  <c r="X16" i="22"/>
  <c r="AH28" i="22"/>
  <c r="H39" i="22"/>
  <c r="AL28" i="22"/>
  <c r="H20" i="22"/>
  <c r="AK20" i="22"/>
  <c r="I20" i="22"/>
  <c r="I5" i="22"/>
  <c r="G32" i="22"/>
  <c r="AJ32" i="22"/>
  <c r="G15" i="22"/>
  <c r="N15" i="22"/>
  <c r="T30" i="22"/>
  <c r="L30" i="22"/>
  <c r="AL33" i="22"/>
  <c r="V24" i="22"/>
  <c r="K16" i="22"/>
  <c r="AJ38" i="22"/>
  <c r="W28" i="22"/>
  <c r="J37" i="22"/>
  <c r="AK13" i="22"/>
  <c r="AP6" i="22"/>
  <c r="AC24" i="22"/>
  <c r="H7" i="22"/>
  <c r="AH11" i="22"/>
  <c r="AA31" i="22"/>
  <c r="AM23" i="22"/>
  <c r="V20" i="22"/>
  <c r="Y20" i="22"/>
  <c r="R20" i="22"/>
  <c r="L5" i="22"/>
  <c r="I30" i="22"/>
  <c r="AO30" i="22"/>
  <c r="K33" i="22"/>
  <c r="AD26" i="22"/>
  <c r="V34" i="22"/>
  <c r="AA20" i="22"/>
  <c r="J20" i="22"/>
  <c r="O20" i="22"/>
  <c r="P5" i="22"/>
  <c r="AE32" i="22"/>
  <c r="I15" i="22"/>
  <c r="X30" i="22"/>
  <c r="AF33" i="22"/>
  <c r="M16" i="22"/>
  <c r="P4" i="22"/>
  <c r="C20" i="22"/>
  <c r="AH20" i="22"/>
  <c r="F5" i="22"/>
  <c r="W30" i="22"/>
  <c r="AA37" i="22"/>
  <c r="S5" i="22"/>
  <c r="K5" i="22"/>
  <c r="M23" i="22"/>
  <c r="AF23" i="22"/>
  <c r="AL23" i="22"/>
  <c r="AB15" i="22"/>
  <c r="AD15" i="22"/>
  <c r="L15" i="22"/>
  <c r="X33" i="22"/>
  <c r="AO33" i="22"/>
  <c r="R24" i="22"/>
  <c r="AG24" i="22"/>
  <c r="J16" i="22"/>
  <c r="AP16" i="22"/>
  <c r="AP27" i="22"/>
  <c r="W31" i="22"/>
  <c r="AB41" i="22"/>
  <c r="D9" i="22"/>
  <c r="AD17" i="22"/>
  <c r="AP5" i="22"/>
  <c r="AJ5" i="22"/>
  <c r="S14" i="22"/>
  <c r="AK5" i="22"/>
  <c r="H5" i="22"/>
  <c r="U32" i="22"/>
  <c r="AN32" i="22"/>
  <c r="AH32" i="22"/>
  <c r="AO23" i="22"/>
  <c r="Z23" i="22"/>
  <c r="AB23" i="22"/>
  <c r="AG15" i="22"/>
  <c r="AH15" i="22"/>
  <c r="AJ33" i="22"/>
  <c r="P33" i="22"/>
  <c r="AO24" i="22"/>
  <c r="Z24" i="22"/>
  <c r="AL16" i="22"/>
  <c r="D16" i="22"/>
  <c r="AK22" i="22"/>
  <c r="P34" i="22"/>
  <c r="H31" i="22"/>
  <c r="J9" i="22"/>
  <c r="S15" i="22"/>
  <c r="AD5" i="22"/>
  <c r="AG5" i="22"/>
  <c r="O32" i="22"/>
  <c r="AA32" i="22"/>
  <c r="AL32" i="22"/>
  <c r="I23" i="22"/>
  <c r="S23" i="22"/>
  <c r="AE23" i="22"/>
  <c r="F15" i="22"/>
  <c r="U15" i="22"/>
  <c r="Q18" i="22"/>
  <c r="P10" i="22"/>
  <c r="M33" i="22"/>
  <c r="S6" i="22"/>
  <c r="D24" i="22"/>
  <c r="K24" i="22"/>
  <c r="Z16" i="22"/>
  <c r="AG22" i="22"/>
  <c r="U39" i="22"/>
  <c r="AD31" i="22"/>
  <c r="AC5" i="22"/>
  <c r="AA5" i="22"/>
  <c r="C16" i="22"/>
  <c r="AF5" i="22"/>
  <c r="X5" i="22"/>
  <c r="G5" i="22"/>
  <c r="AG32" i="22"/>
  <c r="C32" i="22"/>
  <c r="AO32" i="22"/>
  <c r="X23" i="22"/>
  <c r="D23" i="22"/>
  <c r="AM15" i="22"/>
  <c r="AN15" i="22"/>
  <c r="AE18" i="22"/>
  <c r="T33" i="22"/>
  <c r="D33" i="22"/>
  <c r="Q24" i="22"/>
  <c r="AE24" i="22"/>
  <c r="G16" i="22"/>
  <c r="S16" i="22"/>
  <c r="X7" i="22"/>
  <c r="O25" i="22"/>
  <c r="J27" i="22"/>
  <c r="C39" i="22"/>
  <c r="Q5" i="22"/>
  <c r="W5" i="22"/>
  <c r="T5" i="22"/>
  <c r="D35" i="22"/>
  <c r="AG11" i="22"/>
  <c r="U31" i="22"/>
  <c r="O5" i="22"/>
  <c r="J5" i="22"/>
  <c r="W40" i="22"/>
  <c r="Z19" i="22"/>
  <c r="J8" i="22"/>
  <c r="AD8" i="22"/>
  <c r="V5" i="22"/>
  <c r="AB5" i="22"/>
  <c r="J32" i="22"/>
  <c r="AB32" i="22"/>
  <c r="F40" i="22"/>
  <c r="AH23" i="22"/>
  <c r="AG23" i="22"/>
  <c r="K15" i="22"/>
  <c r="Z33" i="22"/>
  <c r="V33" i="22"/>
  <c r="AM3" i="22"/>
  <c r="AL24" i="22"/>
  <c r="L24" i="22"/>
  <c r="N16" i="22"/>
  <c r="C19" i="22"/>
  <c r="AP7" i="22"/>
  <c r="W8" i="22"/>
  <c r="R27" i="22"/>
  <c r="V39" i="22"/>
  <c r="E31" i="22"/>
  <c r="K7" i="22"/>
  <c r="AO13" i="22"/>
  <c r="AG39" i="22"/>
  <c r="O7" i="22"/>
  <c r="AC27" i="22"/>
  <c r="D30" i="22"/>
  <c r="AK33" i="22"/>
  <c r="I33" i="22"/>
  <c r="L3" i="22"/>
  <c r="AB24" i="22"/>
  <c r="V16" i="22"/>
  <c r="AO16" i="22"/>
  <c r="AM7" i="22"/>
  <c r="P27" i="22"/>
  <c r="AC31" i="22"/>
  <c r="G37" i="22"/>
  <c r="AI5" i="22"/>
  <c r="R5" i="22"/>
  <c r="AN5" i="22"/>
  <c r="AB40" i="22"/>
  <c r="AE40" i="22"/>
  <c r="I40" i="22"/>
  <c r="J30" i="22"/>
  <c r="AH30" i="22"/>
  <c r="Q30" i="22"/>
  <c r="Q33" i="22"/>
  <c r="J33" i="22"/>
  <c r="AD33" i="22"/>
  <c r="U24" i="22"/>
  <c r="G24" i="22"/>
  <c r="AH16" i="22"/>
  <c r="AJ16" i="22"/>
  <c r="AI16" i="22"/>
  <c r="C35" i="22"/>
  <c r="AM19" i="22"/>
  <c r="P19" i="22"/>
  <c r="E22" i="22"/>
  <c r="T22" i="22"/>
  <c r="Q7" i="22"/>
  <c r="AD7" i="22"/>
  <c r="O41" i="22"/>
  <c r="D34" i="22"/>
  <c r="R25" i="22"/>
  <c r="F8" i="22"/>
  <c r="AH8" i="22"/>
  <c r="AF27" i="22"/>
  <c r="AN27" i="22"/>
  <c r="AI11" i="22"/>
  <c r="D39" i="22"/>
  <c r="Z39" i="22"/>
  <c r="J31" i="22"/>
  <c r="V31" i="22"/>
  <c r="P14" i="22"/>
  <c r="AK9" i="22"/>
  <c r="AH40" i="22"/>
  <c r="S40" i="22"/>
  <c r="AC40" i="22"/>
  <c r="AK19" i="22"/>
  <c r="AH19" i="22"/>
  <c r="AD19" i="22"/>
  <c r="AL22" i="22"/>
  <c r="Q22" i="22"/>
  <c r="N41" i="22"/>
  <c r="AN34" i="22"/>
  <c r="AF8" i="22"/>
  <c r="G8" i="22"/>
  <c r="AN11" i="22"/>
  <c r="W14" i="22"/>
  <c r="AD14" i="22"/>
  <c r="J40" i="22"/>
  <c r="AM40" i="22"/>
  <c r="L40" i="22"/>
  <c r="L19" i="22"/>
  <c r="AA19" i="22"/>
  <c r="D19" i="22"/>
  <c r="AM22" i="22"/>
  <c r="L22" i="22"/>
  <c r="AE22" i="22"/>
  <c r="AB7" i="22"/>
  <c r="E7" i="22"/>
  <c r="AC34" i="22"/>
  <c r="X8" i="22"/>
  <c r="I11" i="22"/>
  <c r="S39" i="22"/>
  <c r="P39" i="22"/>
  <c r="AP14" i="22"/>
  <c r="K14" i="22"/>
  <c r="U9" i="22"/>
  <c r="X41" i="22"/>
  <c r="N3" i="22"/>
  <c r="AE21" i="22"/>
  <c r="R35" i="22"/>
  <c r="AC38" i="22"/>
  <c r="AL40" i="22"/>
  <c r="AI40" i="22"/>
  <c r="G40" i="22"/>
  <c r="U19" i="22"/>
  <c r="AN19" i="22"/>
  <c r="Q19" i="22"/>
  <c r="N22" i="22"/>
  <c r="Z22" i="22"/>
  <c r="AE7" i="22"/>
  <c r="AL7" i="22"/>
  <c r="AA34" i="22"/>
  <c r="AN8" i="22"/>
  <c r="E27" i="22"/>
  <c r="E11" i="22"/>
  <c r="G39" i="22"/>
  <c r="M39" i="22"/>
  <c r="AH31" i="22"/>
  <c r="AI14" i="22"/>
  <c r="AA14" i="22"/>
  <c r="R9" i="22"/>
  <c r="AA30" i="22"/>
  <c r="AM32" i="22"/>
  <c r="F9" i="22"/>
  <c r="Y37" i="22"/>
  <c r="AE5" i="22"/>
  <c r="Y5" i="22"/>
  <c r="AL5" i="22"/>
  <c r="AK40" i="22"/>
  <c r="V40" i="22"/>
  <c r="AO40" i="22"/>
  <c r="E18" i="22"/>
  <c r="AJ30" i="22"/>
  <c r="V30" i="22"/>
  <c r="AE33" i="22"/>
  <c r="N33" i="22"/>
  <c r="C24" i="22"/>
  <c r="P24" i="22"/>
  <c r="H24" i="22"/>
  <c r="AG16" i="22"/>
  <c r="AB16" i="22"/>
  <c r="E16" i="22"/>
  <c r="AG19" i="22"/>
  <c r="H19" i="22"/>
  <c r="AE19" i="22"/>
  <c r="AO22" i="22"/>
  <c r="AH22" i="22"/>
  <c r="P7" i="22"/>
  <c r="AO7" i="22"/>
  <c r="T7" i="22"/>
  <c r="AO34" i="22"/>
  <c r="Y8" i="22"/>
  <c r="AL8" i="22"/>
  <c r="U27" i="22"/>
  <c r="C11" i="22"/>
  <c r="Z11" i="22"/>
  <c r="AC39" i="22"/>
  <c r="AI39" i="22"/>
  <c r="AI31" i="22"/>
  <c r="T14" i="22"/>
  <c r="J14" i="22"/>
  <c r="S17" i="22"/>
  <c r="C38" i="22"/>
  <c r="W10" i="22"/>
  <c r="K40" i="22"/>
  <c r="C40" i="22"/>
  <c r="H40" i="22"/>
  <c r="I19" i="22"/>
  <c r="N19" i="22"/>
  <c r="R19" i="22"/>
  <c r="U22" i="22"/>
  <c r="M22" i="22"/>
  <c r="Z7" i="22"/>
  <c r="I7" i="22"/>
  <c r="W7" i="22"/>
  <c r="AK34" i="22"/>
  <c r="C8" i="22"/>
  <c r="AA8" i="22"/>
  <c r="AM11" i="22"/>
  <c r="AF11" i="22"/>
  <c r="N39" i="22"/>
  <c r="Z14" i="22"/>
  <c r="E9" i="22"/>
  <c r="N5" i="22"/>
  <c r="AO5" i="22"/>
  <c r="C5" i="22"/>
  <c r="X40" i="22"/>
  <c r="Y40" i="22"/>
  <c r="U40" i="22"/>
  <c r="F18" i="22"/>
  <c r="U30" i="22"/>
  <c r="AF30" i="22"/>
  <c r="R33" i="22"/>
  <c r="S33" i="22"/>
  <c r="G33" i="22"/>
  <c r="AP24" i="22"/>
  <c r="N24" i="22"/>
  <c r="AK24" i="22"/>
  <c r="Y16" i="22"/>
  <c r="O16" i="22"/>
  <c r="AF16" i="22"/>
  <c r="W19" i="22"/>
  <c r="AB19" i="22"/>
  <c r="AF19" i="22"/>
  <c r="AI22" i="22"/>
  <c r="AB22" i="22"/>
  <c r="Y7" i="22"/>
  <c r="AC7" i="22"/>
  <c r="AF7" i="22"/>
  <c r="C34" i="22"/>
  <c r="AE34" i="22"/>
  <c r="AE8" i="22"/>
  <c r="N8" i="22"/>
  <c r="AK27" i="22"/>
  <c r="R11" i="22"/>
  <c r="V11" i="22"/>
  <c r="W39" i="22"/>
  <c r="AM31" i="22"/>
  <c r="S31" i="22"/>
  <c r="O14" i="22"/>
  <c r="Z9" i="22"/>
  <c r="L25" i="22"/>
  <c r="AL27" i="22"/>
  <c r="W33" i="22"/>
  <c r="AB39" i="22"/>
  <c r="N40" i="22"/>
  <c r="AG40" i="22"/>
  <c r="AF40" i="22"/>
  <c r="Z35" i="22"/>
  <c r="AJ19" i="22"/>
  <c r="AO19" i="22"/>
  <c r="W22" i="22"/>
  <c r="O22" i="22"/>
  <c r="N7" i="22"/>
  <c r="L7" i="22"/>
  <c r="J7" i="22"/>
  <c r="AL34" i="22"/>
  <c r="R34" i="22"/>
  <c r="AI8" i="22"/>
  <c r="M8" i="22"/>
  <c r="M11" i="22"/>
  <c r="AP11" i="22"/>
  <c r="U14" i="22"/>
  <c r="P40" i="22"/>
  <c r="R40" i="22"/>
  <c r="L35" i="22"/>
  <c r="V19" i="22"/>
  <c r="AC19" i="22"/>
  <c r="R22" i="22"/>
  <c r="AF22" i="22"/>
  <c r="AK7" i="22"/>
  <c r="S7" i="22"/>
  <c r="Y34" i="22"/>
  <c r="AI34" i="22"/>
  <c r="L8" i="22"/>
  <c r="K8" i="22"/>
  <c r="AD11" i="22"/>
  <c r="AN39" i="22"/>
  <c r="AD39" i="22"/>
  <c r="Q14" i="22"/>
  <c r="AL9" i="22"/>
  <c r="L9" i="22"/>
  <c r="O40" i="22"/>
  <c r="M40" i="22"/>
  <c r="AH35" i="22"/>
  <c r="X19" i="22"/>
  <c r="AP19" i="22"/>
  <c r="F22" i="22"/>
  <c r="G22" i="22"/>
  <c r="AB34" i="22"/>
  <c r="S34" i="22"/>
  <c r="AC8" i="22"/>
  <c r="AB14" i="22"/>
  <c r="AH5" i="22"/>
  <c r="M5" i="22"/>
  <c r="D5" i="22"/>
  <c r="Z40" i="22"/>
  <c r="H30" i="22"/>
  <c r="AB30" i="22"/>
  <c r="AC33" i="22"/>
  <c r="C33" i="22"/>
  <c r="D3" i="22"/>
  <c r="F24" i="22"/>
  <c r="I16" i="22"/>
  <c r="F16" i="22"/>
  <c r="K19" i="22"/>
  <c r="X22" i="22"/>
  <c r="AG7" i="22"/>
  <c r="M7" i="22"/>
  <c r="O34" i="22"/>
  <c r="AK8" i="22"/>
  <c r="I39" i="22"/>
  <c r="K31" i="22"/>
  <c r="AN26" i="22"/>
  <c r="U42" i="22"/>
  <c r="AC6" i="22"/>
  <c r="AO29" i="22"/>
  <c r="AA12" i="22"/>
  <c r="AP37" i="22"/>
  <c r="AC4" i="22"/>
  <c r="AM4" i="22"/>
  <c r="R4" i="22"/>
  <c r="S4" i="22"/>
  <c r="AO4" i="22"/>
  <c r="L4" i="22"/>
  <c r="C37" i="22"/>
  <c r="AI37" i="22"/>
  <c r="O37" i="22"/>
  <c r="AC26" i="22"/>
  <c r="T26" i="22"/>
  <c r="AB18" i="22"/>
  <c r="U18" i="22"/>
  <c r="G18" i="22"/>
  <c r="AA6" i="22"/>
  <c r="I6" i="22"/>
  <c r="D6" i="22"/>
  <c r="R3" i="22"/>
  <c r="AN3" i="22"/>
  <c r="AB3" i="22"/>
  <c r="AK35" i="22"/>
  <c r="O35" i="22"/>
  <c r="W35" i="22"/>
  <c r="M4" i="22"/>
  <c r="AH4" i="22"/>
  <c r="S41" i="22"/>
  <c r="I41" i="22"/>
  <c r="Q41" i="22"/>
  <c r="Q25" i="22"/>
  <c r="P25" i="22"/>
  <c r="T40" i="22"/>
  <c r="D40" i="22"/>
  <c r="AA40" i="22"/>
  <c r="E40" i="22"/>
  <c r="AD40" i="22"/>
  <c r="Q40" i="22"/>
  <c r="N11" i="22"/>
  <c r="AC11" i="22"/>
  <c r="T11" i="22"/>
  <c r="AH14" i="22"/>
  <c r="X14" i="22"/>
  <c r="L14" i="22"/>
  <c r="AL14" i="22"/>
  <c r="E14" i="22"/>
  <c r="AF14" i="22"/>
  <c r="C14" i="22"/>
  <c r="AC14" i="22"/>
  <c r="R14" i="22"/>
  <c r="AG34" i="22"/>
  <c r="H34" i="22"/>
  <c r="AD22" i="22"/>
  <c r="AN22" i="22"/>
  <c r="AJ22" i="22"/>
  <c r="AC22" i="22"/>
  <c r="K22" i="22"/>
  <c r="H22" i="22"/>
  <c r="AL35" i="22"/>
  <c r="G35" i="22"/>
  <c r="J35" i="22"/>
  <c r="Q35" i="22"/>
  <c r="M35" i="22"/>
  <c r="K35" i="22"/>
  <c r="AI19" i="22"/>
  <c r="M19" i="22"/>
  <c r="G19" i="22"/>
  <c r="E19" i="22"/>
  <c r="T19" i="22"/>
  <c r="AL19" i="22"/>
  <c r="Y19" i="22"/>
  <c r="E8" i="22"/>
  <c r="AJ8" i="22"/>
  <c r="V8" i="22"/>
  <c r="AK26" i="22"/>
  <c r="R26" i="22"/>
  <c r="V26" i="22"/>
  <c r="G26" i="22"/>
  <c r="F26" i="22"/>
  <c r="I26" i="22"/>
  <c r="H26" i="22"/>
  <c r="AN37" i="22"/>
  <c r="Q6" i="22"/>
  <c r="I35" i="22"/>
  <c r="Z4" i="22"/>
  <c r="C4" i="22"/>
  <c r="L41" i="22"/>
  <c r="G41" i="22"/>
  <c r="AH41" i="22"/>
  <c r="AP25" i="22"/>
  <c r="X25" i="22"/>
  <c r="I37" i="22"/>
  <c r="L37" i="22"/>
  <c r="Q26" i="22"/>
  <c r="AM26" i="22"/>
  <c r="U26" i="22"/>
  <c r="AJ18" i="22"/>
  <c r="N18" i="22"/>
  <c r="AC18" i="22"/>
  <c r="AI6" i="22"/>
  <c r="AM6" i="22"/>
  <c r="M3" i="22"/>
  <c r="Y3" i="22"/>
  <c r="K3" i="22"/>
  <c r="H35" i="22"/>
  <c r="AO35" i="22"/>
  <c r="W37" i="22"/>
  <c r="H37" i="22"/>
  <c r="AH37" i="22"/>
  <c r="W26" i="22"/>
  <c r="P26" i="22"/>
  <c r="E26" i="22"/>
  <c r="AG18" i="22"/>
  <c r="Y18" i="22"/>
  <c r="AK30" i="22"/>
  <c r="Y6" i="22"/>
  <c r="M6" i="22"/>
  <c r="Z6" i="22"/>
  <c r="U3" i="22"/>
  <c r="E3" i="22"/>
  <c r="S35" i="22"/>
  <c r="AP35" i="22"/>
  <c r="AC35" i="22"/>
  <c r="J19" i="22"/>
  <c r="O19" i="22"/>
  <c r="AD4" i="22"/>
  <c r="J4" i="22"/>
  <c r="Q4" i="22"/>
  <c r="AA22" i="22"/>
  <c r="Y22" i="22"/>
  <c r="C22" i="22"/>
  <c r="AI41" i="22"/>
  <c r="N34" i="22"/>
  <c r="AP34" i="22"/>
  <c r="AF25" i="22"/>
  <c r="T25" i="22"/>
  <c r="O8" i="22"/>
  <c r="I8" i="22"/>
  <c r="D17" i="22"/>
  <c r="N27" i="22"/>
  <c r="AE27" i="22"/>
  <c r="AO27" i="22"/>
  <c r="X11" i="22"/>
  <c r="J11" i="22"/>
  <c r="AL31" i="22"/>
  <c r="C31" i="22"/>
  <c r="I14" i="22"/>
  <c r="AO14" i="22"/>
  <c r="AM14" i="22"/>
  <c r="N9" i="22"/>
  <c r="W6" i="22"/>
  <c r="AM41" i="22"/>
  <c r="U41" i="22"/>
  <c r="AL41" i="22"/>
  <c r="Z41" i="22"/>
  <c r="AA41" i="22"/>
  <c r="Y41" i="22"/>
  <c r="O18" i="22"/>
  <c r="W18" i="22"/>
  <c r="I18" i="22"/>
  <c r="C18" i="22"/>
  <c r="D18" i="22"/>
  <c r="AN18" i="22"/>
  <c r="Z3" i="22"/>
  <c r="AK3" i="22"/>
  <c r="AP3" i="22"/>
  <c r="AL3" i="22"/>
  <c r="AH3" i="22"/>
  <c r="W3" i="22"/>
  <c r="AI3" i="22"/>
  <c r="AE26" i="22"/>
  <c r="M37" i="22"/>
  <c r="P37" i="22"/>
  <c r="K37" i="22"/>
  <c r="X26" i="22"/>
  <c r="AA26" i="22"/>
  <c r="AP26" i="22"/>
  <c r="AO18" i="22"/>
  <c r="Z18" i="22"/>
  <c r="AA18" i="22"/>
  <c r="AP4" i="22"/>
  <c r="AF6" i="22"/>
  <c r="P6" i="22"/>
  <c r="T3" i="22"/>
  <c r="AJ3" i="22"/>
  <c r="AF35" i="22"/>
  <c r="AB35" i="22"/>
  <c r="AA35" i="22"/>
  <c r="I4" i="22"/>
  <c r="AA4" i="22"/>
  <c r="V4" i="22"/>
  <c r="AJ41" i="22"/>
  <c r="C41" i="22"/>
  <c r="E25" i="22"/>
  <c r="U25" i="22"/>
  <c r="AA15" i="22"/>
  <c r="AF15" i="22"/>
  <c r="D15" i="22"/>
  <c r="AO15" i="22"/>
  <c r="Z15" i="22"/>
  <c r="AE15" i="22"/>
  <c r="C30" i="22"/>
  <c r="G30" i="22"/>
  <c r="AE30" i="22"/>
  <c r="N30" i="22"/>
  <c r="AC30" i="22"/>
  <c r="R30" i="22"/>
  <c r="O30" i="22"/>
  <c r="AH25" i="22"/>
  <c r="X28" i="22"/>
  <c r="U6" i="22"/>
  <c r="AD37" i="22"/>
  <c r="Z37" i="22"/>
  <c r="E37" i="22"/>
  <c r="K26" i="22"/>
  <c r="AO26" i="22"/>
  <c r="L26" i="22"/>
  <c r="AF18" i="22"/>
  <c r="AL18" i="22"/>
  <c r="S29" i="22"/>
  <c r="AJ6" i="22"/>
  <c r="N6" i="22"/>
  <c r="Q3" i="22"/>
  <c r="O3" i="22"/>
  <c r="F35" i="22"/>
  <c r="AE35" i="22"/>
  <c r="X35" i="22"/>
  <c r="W4" i="22"/>
  <c r="AN4" i="22"/>
  <c r="E4" i="22"/>
  <c r="AN41" i="22"/>
  <c r="F41" i="22"/>
  <c r="AE41" i="22"/>
  <c r="I25" i="22"/>
  <c r="V25" i="22"/>
  <c r="J42" i="22"/>
  <c r="U12" i="22"/>
  <c r="AF29" i="22"/>
  <c r="AA21" i="22"/>
  <c r="K21" i="22"/>
  <c r="AG37" i="22"/>
  <c r="AO37" i="22"/>
  <c r="N37" i="22"/>
  <c r="AN12" i="22"/>
  <c r="AG26" i="22"/>
  <c r="D26" i="22"/>
  <c r="AH26" i="22"/>
  <c r="M18" i="22"/>
  <c r="J18" i="22"/>
  <c r="C29" i="22"/>
  <c r="L6" i="22"/>
  <c r="AB6" i="22"/>
  <c r="AH42" i="22"/>
  <c r="AE3" i="22"/>
  <c r="J3" i="22"/>
  <c r="AJ35" i="22"/>
  <c r="AN35" i="22"/>
  <c r="K4" i="22"/>
  <c r="O4" i="22"/>
  <c r="AF4" i="22"/>
  <c r="I22" i="22"/>
  <c r="S22" i="22"/>
  <c r="D22" i="22"/>
  <c r="P41" i="22"/>
  <c r="AD41" i="22"/>
  <c r="J41" i="22"/>
  <c r="L34" i="22"/>
  <c r="AM34" i="22"/>
  <c r="J34" i="22"/>
  <c r="Q8" i="22"/>
  <c r="AM8" i="22"/>
  <c r="AB8" i="22"/>
  <c r="K27" i="22"/>
  <c r="P11" i="22"/>
  <c r="AA11" i="22"/>
  <c r="S11" i="22"/>
  <c r="AB31" i="22"/>
  <c r="AK14" i="22"/>
  <c r="D14" i="22"/>
  <c r="O26" i="22"/>
  <c r="F37" i="22"/>
  <c r="AF37" i="22"/>
  <c r="Q37" i="22"/>
  <c r="N12" i="22"/>
  <c r="AB26" i="22"/>
  <c r="AL26" i="22"/>
  <c r="AJ26" i="22"/>
  <c r="AK18" i="22"/>
  <c r="V18" i="22"/>
  <c r="AH6" i="22"/>
  <c r="E6" i="22"/>
  <c r="T6" i="22"/>
  <c r="AG42" i="22"/>
  <c r="AG3" i="22"/>
  <c r="S3" i="22"/>
  <c r="N35" i="22"/>
  <c r="E35" i="22"/>
  <c r="X4" i="22"/>
  <c r="AB4" i="22"/>
  <c r="G4" i="22"/>
  <c r="AP41" i="22"/>
  <c r="AC41" i="22"/>
  <c r="K41" i="22"/>
  <c r="W25" i="22"/>
  <c r="AM25" i="22"/>
  <c r="K25" i="22"/>
  <c r="G25" i="22"/>
  <c r="L28" i="22"/>
  <c r="Q28" i="22"/>
  <c r="W27" i="22"/>
  <c r="O27" i="22"/>
  <c r="I27" i="22"/>
  <c r="Y27" i="22"/>
  <c r="H27" i="22"/>
  <c r="AJ27" i="22"/>
  <c r="M27" i="22"/>
  <c r="D27" i="22"/>
  <c r="AH27" i="22"/>
  <c r="Z27" i="22"/>
  <c r="AB27" i="22"/>
  <c r="X37" i="22"/>
  <c r="D37" i="22"/>
  <c r="AC37" i="22"/>
  <c r="P12" i="22"/>
  <c r="AF26" i="22"/>
  <c r="M26" i="22"/>
  <c r="X18" i="22"/>
  <c r="AH18" i="22"/>
  <c r="AM18" i="22"/>
  <c r="AF21" i="22"/>
  <c r="K6" i="22"/>
  <c r="AN6" i="22"/>
  <c r="AO6" i="22"/>
  <c r="P3" i="22"/>
  <c r="AF3" i="22"/>
  <c r="F3" i="22"/>
  <c r="AM35" i="22"/>
  <c r="V35" i="22"/>
  <c r="AK4" i="22"/>
  <c r="U4" i="22"/>
  <c r="T4" i="22"/>
  <c r="AF41" i="22"/>
  <c r="AG41" i="22"/>
  <c r="R41" i="22"/>
  <c r="G34" i="22"/>
  <c r="W34" i="22"/>
  <c r="M25" i="22"/>
  <c r="F28" i="22"/>
  <c r="AD27" i="22"/>
  <c r="AG27" i="22"/>
  <c r="AJ11" i="22"/>
  <c r="W11" i="22"/>
  <c r="G11" i="22"/>
  <c r="V14" i="22"/>
  <c r="F14" i="22"/>
  <c r="AO31" i="22"/>
  <c r="AF31" i="22"/>
  <c r="AK31" i="22"/>
  <c r="AL6" i="22"/>
  <c r="R6" i="22"/>
  <c r="X6" i="22"/>
  <c r="V6" i="22"/>
  <c r="H6" i="22"/>
  <c r="J6" i="22"/>
  <c r="AE6" i="22"/>
  <c r="I24" i="22"/>
  <c r="J24" i="22"/>
  <c r="AN24" i="22"/>
  <c r="AA24" i="22"/>
  <c r="AM24" i="22"/>
  <c r="AI24" i="22"/>
  <c r="AD24" i="22"/>
  <c r="V7" i="22"/>
  <c r="AB11" i="22"/>
  <c r="AP31" i="22"/>
  <c r="C26" i="22"/>
  <c r="V37" i="22"/>
  <c r="U37" i="22"/>
  <c r="R37" i="22"/>
  <c r="AM37" i="22"/>
  <c r="Y26" i="22"/>
  <c r="AI26" i="22"/>
  <c r="K18" i="22"/>
  <c r="T18" i="22"/>
  <c r="AI18" i="22"/>
  <c r="AD6" i="22"/>
  <c r="O6" i="22"/>
  <c r="AK6" i="22"/>
  <c r="G3" i="22"/>
  <c r="X3" i="22"/>
  <c r="AD3" i="22"/>
  <c r="Y35" i="22"/>
  <c r="AD35" i="22"/>
  <c r="AG35" i="22"/>
  <c r="H4" i="22"/>
  <c r="AI4" i="22"/>
  <c r="AG4" i="22"/>
  <c r="E41" i="22"/>
  <c r="H41" i="22"/>
  <c r="V41" i="22"/>
  <c r="Z34" i="22"/>
  <c r="AJ34" i="22"/>
  <c r="E34" i="22"/>
  <c r="N25" i="22"/>
  <c r="P28" i="22"/>
  <c r="AM27" i="22"/>
  <c r="Q27" i="22"/>
  <c r="Q11" i="22"/>
  <c r="AL11" i="22"/>
  <c r="AO11" i="22"/>
  <c r="Y14" i="22"/>
  <c r="H14" i="22"/>
  <c r="AD9" i="22"/>
  <c r="AF9" i="22"/>
  <c r="AJ9" i="22"/>
  <c r="S8" i="22"/>
  <c r="H16" i="22"/>
  <c r="U34" i="22"/>
  <c r="AB37" i="22"/>
  <c r="AE37" i="22"/>
  <c r="AJ37" i="22"/>
  <c r="N26" i="22"/>
  <c r="S26" i="22"/>
  <c r="L18" i="22"/>
  <c r="AP18" i="22"/>
  <c r="H18" i="22"/>
  <c r="C6" i="22"/>
  <c r="G6" i="22"/>
  <c r="V3" i="22"/>
  <c r="H3" i="22"/>
  <c r="AO3" i="22"/>
  <c r="P35" i="22"/>
  <c r="T35" i="22"/>
  <c r="Y4" i="22"/>
  <c r="AJ4" i="22"/>
  <c r="J22" i="22"/>
  <c r="AP22" i="22"/>
  <c r="W41" i="22"/>
  <c r="D41" i="22"/>
  <c r="T41" i="22"/>
  <c r="I34" i="22"/>
  <c r="Q34" i="22"/>
  <c r="AD34" i="22"/>
  <c r="AG25" i="22"/>
  <c r="R8" i="22"/>
  <c r="T8" i="22"/>
  <c r="P8" i="22"/>
  <c r="AO28" i="22"/>
  <c r="G27" i="22"/>
  <c r="AI27" i="22"/>
  <c r="D11" i="22"/>
  <c r="Y11" i="22"/>
  <c r="O11" i="22"/>
  <c r="X31" i="22"/>
  <c r="Q31" i="22"/>
  <c r="F31" i="22"/>
  <c r="AN14" i="22"/>
  <c r="M14" i="22"/>
  <c r="T9" i="22"/>
  <c r="P32" i="22"/>
  <c r="L23" i="22"/>
  <c r="U23" i="22"/>
  <c r="G23" i="22"/>
  <c r="O23" i="22"/>
  <c r="F33" i="22"/>
  <c r="U33" i="22"/>
  <c r="AN33" i="22"/>
  <c r="AK16" i="22"/>
  <c r="AA16" i="22"/>
  <c r="AD16" i="22"/>
  <c r="R7" i="22"/>
  <c r="AJ7" i="22"/>
  <c r="C7" i="22"/>
  <c r="AI7" i="22"/>
  <c r="AF34" i="22"/>
  <c r="M34" i="22"/>
  <c r="F34" i="22"/>
  <c r="S25" i="22"/>
  <c r="AC25" i="22"/>
  <c r="AL25" i="22"/>
  <c r="Z8" i="22"/>
  <c r="U8" i="22"/>
  <c r="AG8" i="22"/>
  <c r="I28" i="22"/>
  <c r="L11" i="22"/>
  <c r="F11" i="22"/>
  <c r="AK11" i="22"/>
  <c r="AH39" i="22"/>
  <c r="AF39" i="22"/>
  <c r="L31" i="22"/>
  <c r="O31" i="22"/>
  <c r="D31" i="22"/>
  <c r="AE9" i="22"/>
  <c r="W9" i="22"/>
  <c r="L39" i="22"/>
  <c r="Y39" i="22"/>
  <c r="AF13" i="22"/>
  <c r="AK36" i="22"/>
  <c r="AC32" i="22"/>
  <c r="V23" i="22"/>
  <c r="AC23" i="22"/>
  <c r="F10" i="22"/>
  <c r="O33" i="22"/>
  <c r="Y33" i="22"/>
  <c r="L16" i="22"/>
  <c r="W16" i="22"/>
  <c r="U7" i="22"/>
  <c r="AA7" i="22"/>
  <c r="X34" i="22"/>
  <c r="K34" i="22"/>
  <c r="AE25" i="22"/>
  <c r="D8" i="22"/>
  <c r="AO8" i="22"/>
  <c r="AE11" i="22"/>
  <c r="H11" i="22"/>
  <c r="R39" i="22"/>
  <c r="T39" i="22"/>
  <c r="Y31" i="22"/>
  <c r="R31" i="22"/>
  <c r="T31" i="22"/>
  <c r="AJ39" i="22"/>
  <c r="AC12" i="22"/>
  <c r="AI12" i="22"/>
  <c r="T12" i="22"/>
  <c r="Y12" i="22"/>
  <c r="AN10" i="22"/>
  <c r="AI10" i="22"/>
  <c r="I10" i="22"/>
  <c r="T10" i="22"/>
  <c r="E29" i="22"/>
  <c r="AH29" i="22"/>
  <c r="AP29" i="22"/>
  <c r="G21" i="22"/>
  <c r="N21" i="22"/>
  <c r="R21" i="22"/>
  <c r="L13" i="22"/>
  <c r="J13" i="22"/>
  <c r="T13" i="22"/>
  <c r="K42" i="22"/>
  <c r="N42" i="22"/>
  <c r="G42" i="22"/>
  <c r="W38" i="22"/>
  <c r="H38" i="22"/>
  <c r="T38" i="22"/>
  <c r="AH36" i="22"/>
  <c r="J36" i="22"/>
  <c r="X36" i="22"/>
  <c r="C25" i="22"/>
  <c r="M17" i="22"/>
  <c r="H17" i="22"/>
  <c r="L17" i="22"/>
  <c r="AI28" i="22"/>
  <c r="AN28" i="22"/>
  <c r="AJ28" i="22"/>
  <c r="AB10" i="22"/>
  <c r="M10" i="22"/>
  <c r="D10" i="22"/>
  <c r="AG10" i="22"/>
  <c r="U29" i="22"/>
  <c r="H29" i="22"/>
  <c r="D29" i="22"/>
  <c r="D21" i="22"/>
  <c r="F21" i="22"/>
  <c r="J21" i="22"/>
  <c r="Z13" i="22"/>
  <c r="P13" i="22"/>
  <c r="AG13" i="22"/>
  <c r="V42" i="22"/>
  <c r="I42" i="22"/>
  <c r="S42" i="22"/>
  <c r="Q38" i="22"/>
  <c r="O38" i="22"/>
  <c r="R38" i="22"/>
  <c r="F38" i="22"/>
  <c r="AM36" i="22"/>
  <c r="D36" i="22"/>
  <c r="I36" i="22"/>
  <c r="U36" i="22"/>
  <c r="AH17" i="22"/>
  <c r="AP17" i="22"/>
  <c r="V17" i="22"/>
  <c r="E12" i="22"/>
  <c r="J12" i="22"/>
  <c r="AK12" i="22"/>
  <c r="C10" i="22"/>
  <c r="Z10" i="22"/>
  <c r="R10" i="22"/>
  <c r="T29" i="22"/>
  <c r="Z29" i="22"/>
  <c r="N29" i="22"/>
  <c r="AJ21" i="22"/>
  <c r="AM21" i="22"/>
  <c r="S21" i="22"/>
  <c r="AM13" i="22"/>
  <c r="AC13" i="22"/>
  <c r="AI13" i="22"/>
  <c r="AJ42" i="22"/>
  <c r="AD42" i="22"/>
  <c r="AB42" i="22"/>
  <c r="N38" i="22"/>
  <c r="AG38" i="22"/>
  <c r="AN38" i="22"/>
  <c r="AE38" i="22"/>
  <c r="AA36" i="22"/>
  <c r="Z36" i="22"/>
  <c r="H36" i="22"/>
  <c r="AD36" i="22"/>
  <c r="AK25" i="22"/>
  <c r="AA17" i="22"/>
  <c r="F17" i="22"/>
  <c r="O17" i="22"/>
  <c r="I17" i="22"/>
  <c r="R28" i="22"/>
  <c r="C28" i="22"/>
  <c r="AD28" i="22"/>
  <c r="AP12" i="22"/>
  <c r="AF12" i="22"/>
  <c r="C12" i="22"/>
  <c r="S12" i="22"/>
  <c r="G10" i="22"/>
  <c r="AM10" i="22"/>
  <c r="AE10" i="22"/>
  <c r="F29" i="22"/>
  <c r="W29" i="22"/>
  <c r="P29" i="22"/>
  <c r="AL29" i="22"/>
  <c r="AG21" i="22"/>
  <c r="AI21" i="22"/>
  <c r="T21" i="22"/>
  <c r="S13" i="22"/>
  <c r="H13" i="22"/>
  <c r="AP13" i="22"/>
  <c r="G13" i="22"/>
  <c r="P42" i="22"/>
  <c r="F42" i="22"/>
  <c r="Q42" i="22"/>
  <c r="S38" i="22"/>
  <c r="G38" i="22"/>
  <c r="U38" i="22"/>
  <c r="V38" i="22"/>
  <c r="F36" i="22"/>
  <c r="N36" i="22"/>
  <c r="AP36" i="22"/>
  <c r="AL36" i="22"/>
  <c r="F25" i="22"/>
  <c r="Z25" i="22"/>
  <c r="D25" i="22"/>
  <c r="Z17" i="22"/>
  <c r="R17" i="22"/>
  <c r="N17" i="22"/>
  <c r="AF17" i="22"/>
  <c r="D28" i="22"/>
  <c r="G28" i="22"/>
  <c r="O28" i="22"/>
  <c r="Z12" i="22"/>
  <c r="W12" i="22"/>
  <c r="G12" i="22"/>
  <c r="AO12" i="22"/>
  <c r="U10" i="22"/>
  <c r="N10" i="22"/>
  <c r="AH10" i="22"/>
  <c r="M29" i="22"/>
  <c r="AD29" i="22"/>
  <c r="J29" i="22"/>
  <c r="Y29" i="22"/>
  <c r="AL21" i="22"/>
  <c r="AH21" i="22"/>
  <c r="Q21" i="22"/>
  <c r="AE13" i="22"/>
  <c r="X13" i="22"/>
  <c r="V13" i="22"/>
  <c r="U13" i="22"/>
  <c r="C42" i="22"/>
  <c r="L42" i="22"/>
  <c r="AL42" i="22"/>
  <c r="L38" i="22"/>
  <c r="AA38" i="22"/>
  <c r="AF38" i="22"/>
  <c r="AB36" i="22"/>
  <c r="AI36" i="22"/>
  <c r="P36" i="22"/>
  <c r="AB17" i="22"/>
  <c r="AI17" i="22"/>
  <c r="E17" i="22"/>
  <c r="AJ17" i="22"/>
  <c r="S28" i="22"/>
  <c r="Y28" i="22"/>
  <c r="AE28" i="22"/>
  <c r="V12" i="22"/>
  <c r="Q12" i="22"/>
  <c r="X12" i="22"/>
  <c r="AM12" i="22"/>
  <c r="H10" i="22"/>
  <c r="AA10" i="22"/>
  <c r="AJ10" i="22"/>
  <c r="R29" i="22"/>
  <c r="AG29" i="22"/>
  <c r="AJ29" i="22"/>
  <c r="AM29" i="22"/>
  <c r="X21" i="22"/>
  <c r="AN21" i="22"/>
  <c r="AC21" i="22"/>
  <c r="F13" i="22"/>
  <c r="N13" i="22"/>
  <c r="C13" i="22"/>
  <c r="AH13" i="22"/>
  <c r="T42" i="22"/>
  <c r="AM42" i="22"/>
  <c r="E42" i="22"/>
  <c r="AO38" i="22"/>
  <c r="AH38" i="22"/>
  <c r="P38" i="22"/>
  <c r="V36" i="22"/>
  <c r="AC36" i="22"/>
  <c r="T36" i="22"/>
  <c r="K17" i="22"/>
  <c r="AG17" i="22"/>
  <c r="AO17" i="22"/>
  <c r="AB12" i="22"/>
  <c r="M12" i="22"/>
  <c r="O12" i="22"/>
  <c r="AH12" i="22"/>
  <c r="K10" i="22"/>
  <c r="AO10" i="22"/>
  <c r="E10" i="22"/>
  <c r="Q29" i="22"/>
  <c r="AB29" i="22"/>
  <c r="G29" i="22"/>
  <c r="AD21" i="22"/>
  <c r="AP21" i="22"/>
  <c r="AB21" i="22"/>
  <c r="H21" i="22"/>
  <c r="AJ13" i="22"/>
  <c r="AA13" i="22"/>
  <c r="Q13" i="22"/>
  <c r="AA42" i="22"/>
  <c r="AN42" i="22"/>
  <c r="Y42" i="22"/>
  <c r="Z42" i="22"/>
  <c r="E38" i="22"/>
  <c r="AK38" i="22"/>
  <c r="X38" i="22"/>
  <c r="Q36" i="22"/>
  <c r="W36" i="22"/>
  <c r="R36" i="22"/>
  <c r="AO25" i="22"/>
  <c r="AA25" i="22"/>
  <c r="AN25" i="22"/>
  <c r="Y17" i="22"/>
  <c r="AL17" i="22"/>
  <c r="J17" i="22"/>
  <c r="U28" i="22"/>
  <c r="AF28" i="22"/>
  <c r="K28" i="22"/>
  <c r="I12" i="22"/>
  <c r="K12" i="22"/>
  <c r="H12" i="22"/>
  <c r="X10" i="22"/>
  <c r="O10" i="22"/>
  <c r="S10" i="22"/>
  <c r="AI29" i="22"/>
  <c r="AN29" i="22"/>
  <c r="L29" i="22"/>
  <c r="W21" i="22"/>
  <c r="M21" i="22"/>
  <c r="Y21" i="22"/>
  <c r="E21" i="22"/>
  <c r="K13" i="22"/>
  <c r="AN13" i="22"/>
  <c r="AD13" i="22"/>
  <c r="O42" i="22"/>
  <c r="AK42" i="22"/>
  <c r="AE42" i="22"/>
  <c r="R42" i="22"/>
  <c r="AB38" i="22"/>
  <c r="AP38" i="22"/>
  <c r="AD38" i="22"/>
  <c r="O36" i="22"/>
  <c r="AF36" i="22"/>
  <c r="AN36" i="22"/>
  <c r="H25" i="22"/>
  <c r="C17" i="22"/>
  <c r="W17" i="22"/>
  <c r="AC17" i="22"/>
  <c r="AG28" i="22"/>
  <c r="AK28" i="22"/>
  <c r="Z28" i="22"/>
  <c r="AG14" i="22"/>
  <c r="AD12" i="22"/>
  <c r="AG12" i="22"/>
  <c r="AE12" i="22"/>
  <c r="AK10" i="22"/>
  <c r="AC10" i="22"/>
  <c r="AF10" i="22"/>
  <c r="O29" i="22"/>
  <c r="AA29" i="22"/>
  <c r="V29" i="22"/>
  <c r="Z21" i="22"/>
  <c r="V21" i="22"/>
  <c r="AO21" i="22"/>
  <c r="P21" i="22"/>
  <c r="Y13" i="22"/>
  <c r="I13" i="22"/>
  <c r="D13" i="22"/>
  <c r="H42" i="22"/>
  <c r="D42" i="22"/>
  <c r="AC42" i="22"/>
  <c r="AF42" i="22"/>
  <c r="I38" i="22"/>
  <c r="AM38" i="22"/>
  <c r="D38" i="22"/>
  <c r="C36" i="22"/>
  <c r="E36" i="22"/>
  <c r="G36" i="22"/>
  <c r="AB25" i="22"/>
  <c r="AI25" i="22"/>
  <c r="AE17" i="22"/>
  <c r="U17" i="22"/>
  <c r="AK17" i="22"/>
  <c r="T28" i="22"/>
  <c r="E28" i="22"/>
  <c r="AP28" i="22"/>
  <c r="AC9" i="22"/>
  <c r="AL12" i="22"/>
  <c r="F12" i="22"/>
  <c r="AJ12" i="22"/>
  <c r="L10" i="22"/>
  <c r="AP10" i="22"/>
  <c r="V10" i="22"/>
  <c r="AK29" i="22"/>
  <c r="X29" i="22"/>
  <c r="AE29" i="22"/>
  <c r="AK21" i="22"/>
  <c r="C21" i="22"/>
  <c r="O21" i="22"/>
  <c r="AL13" i="22"/>
  <c r="O13" i="22"/>
  <c r="R13" i="22"/>
  <c r="X42" i="22"/>
  <c r="M42" i="22"/>
  <c r="W42" i="22"/>
  <c r="Z38" i="22"/>
  <c r="AI38" i="22"/>
  <c r="K38" i="22"/>
  <c r="L36" i="22"/>
  <c r="AO36" i="22"/>
  <c r="K36" i="22"/>
  <c r="AM17" i="22"/>
  <c r="AN17" i="22"/>
  <c r="X17" i="22"/>
  <c r="R12" i="22"/>
  <c r="D12" i="22"/>
  <c r="Y10" i="22"/>
  <c r="Q10" i="22"/>
  <c r="K29" i="22"/>
  <c r="I29" i="22"/>
  <c r="L21" i="22"/>
  <c r="I21" i="22"/>
  <c r="W13" i="22"/>
  <c r="AB13" i="22"/>
  <c r="AI42" i="22"/>
  <c r="AO42" i="22"/>
  <c r="M38" i="22"/>
  <c r="Y38" i="22"/>
  <c r="Y36" i="22"/>
  <c r="AE36" i="22"/>
  <c r="G17" i="22"/>
  <c r="T17" i="22"/>
  <c r="M28" i="22"/>
  <c r="Q9" i="22"/>
  <c r="AP39" i="22"/>
  <c r="E39" i="22"/>
  <c r="AK39" i="22"/>
  <c r="P9" i="22"/>
  <c r="C9" i="22"/>
  <c r="AN9" i="22"/>
  <c r="AI9" i="22"/>
  <c r="S9" i="22"/>
  <c r="AM9" i="22"/>
  <c r="O39" i="22"/>
  <c r="AL39" i="22"/>
  <c r="Q39" i="22"/>
  <c r="AO9" i="22"/>
  <c r="AA9" i="22"/>
  <c r="K9" i="22"/>
  <c r="X9" i="22"/>
  <c r="Y9" i="22"/>
  <c r="AG9" i="22"/>
  <c r="J39" i="22"/>
  <c r="X39" i="22"/>
  <c r="V9" i="22"/>
  <c r="G9" i="22"/>
  <c r="H28" i="22"/>
  <c r="AM28" i="22"/>
  <c r="AO39" i="22"/>
  <c r="K39" i="22"/>
  <c r="N31" i="22"/>
  <c r="P31" i="22"/>
  <c r="AE14" i="22"/>
  <c r="G14" i="22"/>
  <c r="AP9" i="22"/>
  <c r="AB9" i="22"/>
  <c r="O9" i="22"/>
  <c r="Q6" i="16"/>
  <c r="Q18" i="16"/>
  <c r="Q30" i="16"/>
  <c r="Q42" i="16"/>
  <c r="Q7" i="16"/>
  <c r="Q19" i="16"/>
  <c r="Q31" i="16"/>
  <c r="Q5" i="16"/>
  <c r="Q8" i="16"/>
  <c r="Q20" i="16"/>
  <c r="Q32" i="16"/>
  <c r="Q4" i="16"/>
  <c r="Q22" i="16"/>
  <c r="Q34" i="16"/>
  <c r="Q9" i="16"/>
  <c r="Q21" i="16"/>
  <c r="Q33" i="16"/>
  <c r="Q3" i="16"/>
  <c r="Q10" i="16"/>
  <c r="Q11" i="16"/>
  <c r="Q23" i="16"/>
  <c r="Q35" i="16"/>
  <c r="Q24" i="16"/>
  <c r="Q36" i="16"/>
  <c r="Q12" i="16"/>
  <c r="Q13" i="16"/>
  <c r="Q25" i="16"/>
  <c r="Q37" i="16"/>
  <c r="Q28" i="16"/>
  <c r="Q29" i="16"/>
  <c r="Q14" i="16"/>
  <c r="Q26" i="16"/>
  <c r="Q38" i="16"/>
  <c r="Q40" i="16"/>
  <c r="Q41" i="16"/>
  <c r="Q15" i="16"/>
  <c r="Q27" i="16"/>
  <c r="Q39" i="16"/>
  <c r="Q16" i="16"/>
  <c r="Q17" i="16"/>
  <c r="P2" i="16"/>
  <c r="P6" i="16"/>
  <c r="P18" i="16"/>
  <c r="P30" i="16"/>
  <c r="P42" i="16"/>
  <c r="P7" i="16"/>
  <c r="P19" i="16"/>
  <c r="P31" i="16"/>
  <c r="P5" i="16"/>
  <c r="P8" i="16"/>
  <c r="P20" i="16"/>
  <c r="P32" i="16"/>
  <c r="P4" i="16"/>
  <c r="P9" i="16"/>
  <c r="P21" i="16"/>
  <c r="P33" i="16"/>
  <c r="P10" i="16"/>
  <c r="P22" i="16"/>
  <c r="P34" i="16"/>
  <c r="P41" i="16"/>
  <c r="P11" i="16"/>
  <c r="P23" i="16"/>
  <c r="P35" i="16"/>
  <c r="P12" i="16"/>
  <c r="P24" i="16"/>
  <c r="P36" i="16"/>
  <c r="P17" i="16"/>
  <c r="P13" i="16"/>
  <c r="P25" i="16"/>
  <c r="P37" i="16"/>
  <c r="P29" i="16"/>
  <c r="P14" i="16"/>
  <c r="P26" i="16"/>
  <c r="P38" i="16"/>
  <c r="P15" i="16"/>
  <c r="P27" i="16"/>
  <c r="P39" i="16"/>
  <c r="P16" i="16"/>
  <c r="P28" i="16"/>
  <c r="P40" i="16"/>
  <c r="P3" i="16"/>
  <c r="F26" i="11"/>
  <c r="AO42" i="20"/>
  <c r="AC42" i="20"/>
  <c r="Q42" i="20"/>
  <c r="E42" i="20"/>
  <c r="AN42" i="20"/>
  <c r="AB42" i="20"/>
  <c r="P42" i="20"/>
  <c r="D42" i="20"/>
  <c r="AM42" i="20"/>
  <c r="AA42" i="20"/>
  <c r="O42" i="20"/>
  <c r="C42" i="20"/>
  <c r="AL42" i="20"/>
  <c r="Z42" i="20"/>
  <c r="N42" i="20"/>
  <c r="AK42" i="20"/>
  <c r="Y42" i="20"/>
  <c r="M42" i="20"/>
  <c r="AJ42" i="20"/>
  <c r="X42" i="20"/>
  <c r="L42" i="20"/>
  <c r="AI42" i="20"/>
  <c r="W42" i="20"/>
  <c r="K42" i="20"/>
  <c r="AH42" i="20"/>
  <c r="V42" i="20"/>
  <c r="J42" i="20"/>
  <c r="AG42" i="20"/>
  <c r="U42" i="20"/>
  <c r="I42" i="20"/>
  <c r="AF42" i="20"/>
  <c r="AE42" i="20"/>
  <c r="AD42" i="20"/>
  <c r="S42" i="20"/>
  <c r="R42" i="20"/>
  <c r="H42" i="20"/>
  <c r="G42" i="20"/>
  <c r="F42" i="20"/>
  <c r="T42" i="20"/>
  <c r="AI20" i="20"/>
  <c r="W20" i="20"/>
  <c r="J20" i="20"/>
  <c r="AH20" i="20"/>
  <c r="V20" i="20"/>
  <c r="I20" i="20"/>
  <c r="AG20" i="20"/>
  <c r="U20" i="20"/>
  <c r="H20" i="20"/>
  <c r="AF20" i="20"/>
  <c r="S20" i="20"/>
  <c r="G20" i="20"/>
  <c r="AP20" i="20"/>
  <c r="AD20" i="20"/>
  <c r="Q20" i="20"/>
  <c r="E20" i="20"/>
  <c r="AO20" i="20"/>
  <c r="AC20" i="20"/>
  <c r="P20" i="20"/>
  <c r="D20" i="20"/>
  <c r="X20" i="20"/>
  <c r="AN20" i="20"/>
  <c r="O20" i="20"/>
  <c r="AL20" i="20"/>
  <c r="M20" i="20"/>
  <c r="AK20" i="20"/>
  <c r="L20" i="20"/>
  <c r="AJ20" i="20"/>
  <c r="K20" i="20"/>
  <c r="AE20" i="20"/>
  <c r="F20" i="20"/>
  <c r="AB20" i="20"/>
  <c r="C20" i="20"/>
  <c r="AM20" i="20"/>
  <c r="AA20" i="20"/>
  <c r="Z20" i="20"/>
  <c r="Y20" i="20"/>
  <c r="R20" i="20"/>
  <c r="N20" i="20"/>
  <c r="AL39" i="20"/>
  <c r="Z39" i="20"/>
  <c r="N39" i="20"/>
  <c r="AK39" i="20"/>
  <c r="Y39" i="20"/>
  <c r="M39" i="20"/>
  <c r="AJ39" i="20"/>
  <c r="X39" i="20"/>
  <c r="L39" i="20"/>
  <c r="AI39" i="20"/>
  <c r="W39" i="20"/>
  <c r="K39" i="20"/>
  <c r="AH39" i="20"/>
  <c r="V39" i="20"/>
  <c r="J39" i="20"/>
  <c r="AG39" i="20"/>
  <c r="U39" i="20"/>
  <c r="I39" i="20"/>
  <c r="AF39" i="20"/>
  <c r="T39" i="20"/>
  <c r="H39" i="20"/>
  <c r="AE39" i="20"/>
  <c r="S39" i="20"/>
  <c r="G39" i="20"/>
  <c r="AD39" i="20"/>
  <c r="R39" i="20"/>
  <c r="F39" i="20"/>
  <c r="E39" i="20"/>
  <c r="C39" i="20"/>
  <c r="AP39" i="20"/>
  <c r="AO39" i="20"/>
  <c r="AN39" i="20"/>
  <c r="AC39" i="20"/>
  <c r="AB39" i="20"/>
  <c r="AA39" i="20"/>
  <c r="Q39" i="20"/>
  <c r="P39" i="20"/>
  <c r="O39" i="20"/>
  <c r="D39" i="20"/>
  <c r="AF21" i="20"/>
  <c r="S21" i="20"/>
  <c r="G21" i="20"/>
  <c r="AE21" i="20"/>
  <c r="R21" i="20"/>
  <c r="F21" i="20"/>
  <c r="AP21" i="20"/>
  <c r="AD21" i="20"/>
  <c r="Q21" i="20"/>
  <c r="E21" i="20"/>
  <c r="AO21" i="20"/>
  <c r="AC21" i="20"/>
  <c r="P21" i="20"/>
  <c r="D21" i="20"/>
  <c r="AM21" i="20"/>
  <c r="AA21" i="20"/>
  <c r="N21" i="20"/>
  <c r="AL21" i="20"/>
  <c r="Z21" i="20"/>
  <c r="M21" i="20"/>
  <c r="AG21" i="20"/>
  <c r="H21" i="20"/>
  <c r="Y21" i="20"/>
  <c r="W21" i="20"/>
  <c r="V21" i="20"/>
  <c r="T21" i="20"/>
  <c r="AN21" i="20"/>
  <c r="O21" i="20"/>
  <c r="AK21" i="20"/>
  <c r="L21" i="20"/>
  <c r="I21" i="20"/>
  <c r="C21" i="20"/>
  <c r="AJ21" i="20"/>
  <c r="AI21" i="20"/>
  <c r="AH21" i="20"/>
  <c r="AB21" i="20"/>
  <c r="X21" i="20"/>
  <c r="K21" i="20"/>
  <c r="J21" i="20"/>
  <c r="AE3" i="20"/>
  <c r="S3" i="20"/>
  <c r="G3" i="20"/>
  <c r="AO3" i="20"/>
  <c r="AC3" i="20"/>
  <c r="Q3" i="20"/>
  <c r="E3" i="20"/>
  <c r="AN3" i="20"/>
  <c r="AB3" i="20"/>
  <c r="P3" i="20"/>
  <c r="D3" i="20"/>
  <c r="AM3" i="20"/>
  <c r="AA3" i="20"/>
  <c r="O3" i="20"/>
  <c r="AK3" i="20"/>
  <c r="Y3" i="20"/>
  <c r="M3" i="20"/>
  <c r="AP3" i="20"/>
  <c r="U3" i="20"/>
  <c r="AL3" i="20"/>
  <c r="T3" i="20"/>
  <c r="AJ3" i="20"/>
  <c r="R3" i="20"/>
  <c r="AI3" i="20"/>
  <c r="N3" i="20"/>
  <c r="AH3" i="20"/>
  <c r="L3" i="20"/>
  <c r="K3" i="20"/>
  <c r="AG3" i="20"/>
  <c r="AF3" i="20"/>
  <c r="J3" i="20"/>
  <c r="AD3" i="20"/>
  <c r="I3" i="20"/>
  <c r="Z3" i="20"/>
  <c r="H3" i="20"/>
  <c r="W3" i="20"/>
  <c r="V3" i="20"/>
  <c r="X3" i="20"/>
  <c r="F3" i="20"/>
  <c r="AF25" i="20"/>
  <c r="S25" i="20"/>
  <c r="G25" i="20"/>
  <c r="AE25" i="20"/>
  <c r="R25" i="20"/>
  <c r="F25" i="20"/>
  <c r="AP25" i="20"/>
  <c r="AD25" i="20"/>
  <c r="Q25" i="20"/>
  <c r="E25" i="20"/>
  <c r="AO25" i="20"/>
  <c r="AC25" i="20"/>
  <c r="P25" i="20"/>
  <c r="D25" i="20"/>
  <c r="AM25" i="20"/>
  <c r="AA25" i="20"/>
  <c r="N25" i="20"/>
  <c r="AL25" i="20"/>
  <c r="Z25" i="20"/>
  <c r="M25" i="20"/>
  <c r="T25" i="20"/>
  <c r="AK25" i="20"/>
  <c r="L25" i="20"/>
  <c r="AI25" i="20"/>
  <c r="J25" i="20"/>
  <c r="AH25" i="20"/>
  <c r="I25" i="20"/>
  <c r="AG25" i="20"/>
  <c r="H25" i="20"/>
  <c r="AB25" i="20"/>
  <c r="C25" i="20"/>
  <c r="X25" i="20"/>
  <c r="V25" i="20"/>
  <c r="U25" i="20"/>
  <c r="O25" i="20"/>
  <c r="K25" i="20"/>
  <c r="W25" i="20"/>
  <c r="AN25" i="20"/>
  <c r="AJ25" i="20"/>
  <c r="AE7" i="20"/>
  <c r="S7" i="20"/>
  <c r="F7" i="20"/>
  <c r="AO7" i="20"/>
  <c r="AC7" i="20"/>
  <c r="Q7" i="20"/>
  <c r="D7" i="20"/>
  <c r="AN7" i="20"/>
  <c r="AB7" i="20"/>
  <c r="P7" i="20"/>
  <c r="C7" i="20"/>
  <c r="AM7" i="20"/>
  <c r="AA7" i="20"/>
  <c r="O7" i="20"/>
  <c r="AK7" i="20"/>
  <c r="Y7" i="20"/>
  <c r="M7" i="20"/>
  <c r="AD7" i="20"/>
  <c r="I7" i="20"/>
  <c r="Z7" i="20"/>
  <c r="H7" i="20"/>
  <c r="X7" i="20"/>
  <c r="E7" i="20"/>
  <c r="W7" i="20"/>
  <c r="V7" i="20"/>
  <c r="J7" i="20"/>
  <c r="AP7" i="20"/>
  <c r="U7" i="20"/>
  <c r="AF7" i="20"/>
  <c r="AL7" i="20"/>
  <c r="T7" i="20"/>
  <c r="R7" i="20"/>
  <c r="AJ7" i="20"/>
  <c r="AI7" i="20"/>
  <c r="N7" i="20"/>
  <c r="AG7" i="20"/>
  <c r="AH7" i="20"/>
  <c r="L7" i="20"/>
  <c r="K7" i="20"/>
  <c r="AF41" i="20"/>
  <c r="T41" i="20"/>
  <c r="H41" i="20"/>
  <c r="AE41" i="20"/>
  <c r="S41" i="20"/>
  <c r="G41" i="20"/>
  <c r="AD41" i="20"/>
  <c r="R41" i="20"/>
  <c r="F41" i="20"/>
  <c r="AP41" i="20"/>
  <c r="AC41" i="20"/>
  <c r="Q41" i="20"/>
  <c r="E41" i="20"/>
  <c r="AN41" i="20"/>
  <c r="AB41" i="20"/>
  <c r="P41" i="20"/>
  <c r="D41" i="20"/>
  <c r="AM41" i="20"/>
  <c r="AA41" i="20"/>
  <c r="O41" i="20"/>
  <c r="C41" i="20"/>
  <c r="AL41" i="20"/>
  <c r="Z41" i="20"/>
  <c r="N41" i="20"/>
  <c r="AK41" i="20"/>
  <c r="Y41" i="20"/>
  <c r="M41" i="20"/>
  <c r="AJ41" i="20"/>
  <c r="X41" i="20"/>
  <c r="L41" i="20"/>
  <c r="W41" i="20"/>
  <c r="V41" i="20"/>
  <c r="U41" i="20"/>
  <c r="K41" i="20"/>
  <c r="J41" i="20"/>
  <c r="I41" i="20"/>
  <c r="AI41" i="20"/>
  <c r="AH41" i="20"/>
  <c r="AG41" i="20"/>
  <c r="AH6" i="20"/>
  <c r="V6" i="20"/>
  <c r="J6" i="20"/>
  <c r="AF6" i="20"/>
  <c r="T6" i="20"/>
  <c r="H6" i="20"/>
  <c r="AE6" i="20"/>
  <c r="S6" i="20"/>
  <c r="G6" i="20"/>
  <c r="AP6" i="20"/>
  <c r="AD6" i="20"/>
  <c r="R6" i="20"/>
  <c r="E6" i="20"/>
  <c r="AN6" i="20"/>
  <c r="AB6" i="20"/>
  <c r="P6" i="20"/>
  <c r="C6" i="20"/>
  <c r="Z6" i="20"/>
  <c r="D6" i="20"/>
  <c r="Y6" i="20"/>
  <c r="X6" i="20"/>
  <c r="AO6" i="20"/>
  <c r="W6" i="20"/>
  <c r="AM6" i="20"/>
  <c r="U6" i="20"/>
  <c r="Q6" i="20"/>
  <c r="AL6" i="20"/>
  <c r="AK6" i="20"/>
  <c r="O6" i="20"/>
  <c r="N6" i="20"/>
  <c r="AA6" i="20"/>
  <c r="AJ6" i="20"/>
  <c r="AI6" i="20"/>
  <c r="M6" i="20"/>
  <c r="AC6" i="20"/>
  <c r="I6" i="20"/>
  <c r="AG6" i="20"/>
  <c r="L6" i="20"/>
  <c r="K6" i="20"/>
  <c r="AJ28" i="20"/>
  <c r="W28" i="20"/>
  <c r="K28" i="20"/>
  <c r="AI28" i="20"/>
  <c r="V28" i="20"/>
  <c r="J28" i="20"/>
  <c r="AH28" i="20"/>
  <c r="U28" i="20"/>
  <c r="I28" i="20"/>
  <c r="AG28" i="20"/>
  <c r="T28" i="20"/>
  <c r="H28" i="20"/>
  <c r="AF28" i="20"/>
  <c r="S28" i="20"/>
  <c r="G28" i="20"/>
  <c r="AE28" i="20"/>
  <c r="R28" i="20"/>
  <c r="F28" i="20"/>
  <c r="AP28" i="20"/>
  <c r="AD28" i="20"/>
  <c r="Q28" i="20"/>
  <c r="E28" i="20"/>
  <c r="AO28" i="20"/>
  <c r="AC28" i="20"/>
  <c r="P28" i="20"/>
  <c r="D28" i="20"/>
  <c r="AN28" i="20"/>
  <c r="M28" i="20"/>
  <c r="C28" i="20"/>
  <c r="AL28" i="20"/>
  <c r="AK28" i="20"/>
  <c r="AA28" i="20"/>
  <c r="Z28" i="20"/>
  <c r="Y28" i="20"/>
  <c r="AM28" i="20"/>
  <c r="X28" i="20"/>
  <c r="O28" i="20"/>
  <c r="N28" i="20"/>
  <c r="L28" i="20"/>
  <c r="AP38" i="20"/>
  <c r="AC38" i="20"/>
  <c r="Q38" i="20"/>
  <c r="E38" i="20"/>
  <c r="AO38" i="20"/>
  <c r="AB38" i="20"/>
  <c r="P38" i="20"/>
  <c r="D38" i="20"/>
  <c r="AN38" i="20"/>
  <c r="AA38" i="20"/>
  <c r="O38" i="20"/>
  <c r="C38" i="20"/>
  <c r="AM38" i="20"/>
  <c r="Z38" i="20"/>
  <c r="N38" i="20"/>
  <c r="AK38" i="20"/>
  <c r="Y38" i="20"/>
  <c r="M38" i="20"/>
  <c r="AJ38" i="20"/>
  <c r="X38" i="20"/>
  <c r="L38" i="20"/>
  <c r="AI38" i="20"/>
  <c r="W38" i="20"/>
  <c r="K38" i="20"/>
  <c r="AH38" i="20"/>
  <c r="V38" i="20"/>
  <c r="J38" i="20"/>
  <c r="AG38" i="20"/>
  <c r="U38" i="20"/>
  <c r="I38" i="20"/>
  <c r="AE38" i="20"/>
  <c r="AD38" i="20"/>
  <c r="T38" i="20"/>
  <c r="S38" i="20"/>
  <c r="R38" i="20"/>
  <c r="G38" i="20"/>
  <c r="F38" i="20"/>
  <c r="H38" i="20"/>
  <c r="AF38" i="20"/>
  <c r="AN4" i="20"/>
  <c r="AB4" i="20"/>
  <c r="P4" i="20"/>
  <c r="C4" i="20"/>
  <c r="AL4" i="20"/>
  <c r="Z4" i="20"/>
  <c r="N4" i="20"/>
  <c r="AK4" i="20"/>
  <c r="Y4" i="20"/>
  <c r="M4" i="20"/>
  <c r="AJ4" i="20"/>
  <c r="X4" i="20"/>
  <c r="L4" i="20"/>
  <c r="AH4" i="20"/>
  <c r="V4" i="20"/>
  <c r="J4" i="20"/>
  <c r="U4" i="20"/>
  <c r="AP4" i="20"/>
  <c r="T4" i="20"/>
  <c r="AO4" i="20"/>
  <c r="S4" i="20"/>
  <c r="AM4" i="20"/>
  <c r="R4" i="20"/>
  <c r="AI4" i="20"/>
  <c r="Q4" i="20"/>
  <c r="AG4" i="20"/>
  <c r="O4" i="20"/>
  <c r="E4" i="20"/>
  <c r="AF4" i="20"/>
  <c r="K4" i="20"/>
  <c r="AE4" i="20"/>
  <c r="I4" i="20"/>
  <c r="AD4" i="20"/>
  <c r="H4" i="20"/>
  <c r="AA4" i="20"/>
  <c r="AC4" i="20"/>
  <c r="G4" i="20"/>
  <c r="F4" i="20"/>
  <c r="W4" i="20"/>
  <c r="AM35" i="20"/>
  <c r="Z35" i="20"/>
  <c r="N35" i="20"/>
  <c r="AL35" i="20"/>
  <c r="Y35" i="20"/>
  <c r="M35" i="20"/>
  <c r="AK35" i="20"/>
  <c r="X35" i="20"/>
  <c r="L35" i="20"/>
  <c r="AJ35" i="20"/>
  <c r="W35" i="20"/>
  <c r="K35" i="20"/>
  <c r="AH35" i="20"/>
  <c r="V35" i="20"/>
  <c r="J35" i="20"/>
  <c r="AG35" i="20"/>
  <c r="U35" i="20"/>
  <c r="I35" i="20"/>
  <c r="AF35" i="20"/>
  <c r="T35" i="20"/>
  <c r="H35" i="20"/>
  <c r="AE35" i="20"/>
  <c r="S35" i="20"/>
  <c r="G35" i="20"/>
  <c r="AD35" i="20"/>
  <c r="R35" i="20"/>
  <c r="F35" i="20"/>
  <c r="Q35" i="20"/>
  <c r="O35" i="20"/>
  <c r="D35" i="20"/>
  <c r="C35" i="20"/>
  <c r="AP35" i="20"/>
  <c r="AO35" i="20"/>
  <c r="AN35" i="20"/>
  <c r="P35" i="20"/>
  <c r="E35" i="20"/>
  <c r="AA35" i="20"/>
  <c r="AB35" i="20"/>
  <c r="AC35" i="20"/>
  <c r="AF17" i="20"/>
  <c r="T17" i="20"/>
  <c r="G17" i="20"/>
  <c r="AE17" i="20"/>
  <c r="S17" i="20"/>
  <c r="F17" i="20"/>
  <c r="AP17" i="20"/>
  <c r="AD17" i="20"/>
  <c r="R17" i="20"/>
  <c r="E17" i="20"/>
  <c r="AO17" i="20"/>
  <c r="AC17" i="20"/>
  <c r="P17" i="20"/>
  <c r="D17" i="20"/>
  <c r="AL17" i="20"/>
  <c r="Z17" i="20"/>
  <c r="M17" i="20"/>
  <c r="Y17" i="20"/>
  <c r="C17" i="20"/>
  <c r="W17" i="20"/>
  <c r="AM17" i="20"/>
  <c r="U17" i="20"/>
  <c r="AK17" i="20"/>
  <c r="O17" i="20"/>
  <c r="AJ17" i="20"/>
  <c r="N17" i="20"/>
  <c r="AI17" i="20"/>
  <c r="L17" i="20"/>
  <c r="AH17" i="20"/>
  <c r="K17" i="20"/>
  <c r="AN17" i="20"/>
  <c r="AG17" i="20"/>
  <c r="AB17" i="20"/>
  <c r="AA17" i="20"/>
  <c r="X17" i="20"/>
  <c r="H17" i="20"/>
  <c r="V17" i="20"/>
  <c r="J17" i="20"/>
  <c r="I17" i="20"/>
  <c r="AI36" i="20"/>
  <c r="W36" i="20"/>
  <c r="K36" i="20"/>
  <c r="AH36" i="20"/>
  <c r="V36" i="20"/>
  <c r="J36" i="20"/>
  <c r="AG36" i="20"/>
  <c r="U36" i="20"/>
  <c r="I36" i="20"/>
  <c r="AF36" i="20"/>
  <c r="T36" i="20"/>
  <c r="H36" i="20"/>
  <c r="AE36" i="20"/>
  <c r="S36" i="20"/>
  <c r="G36" i="20"/>
  <c r="AD36" i="20"/>
  <c r="R36" i="20"/>
  <c r="F36" i="20"/>
  <c r="AP36" i="20"/>
  <c r="AC36" i="20"/>
  <c r="Q36" i="20"/>
  <c r="E36" i="20"/>
  <c r="AO36" i="20"/>
  <c r="AB36" i="20"/>
  <c r="P36" i="20"/>
  <c r="D36" i="20"/>
  <c r="AN36" i="20"/>
  <c r="AA36" i="20"/>
  <c r="O36" i="20"/>
  <c r="C36" i="20"/>
  <c r="Z36" i="20"/>
  <c r="X36" i="20"/>
  <c r="M36" i="20"/>
  <c r="L36" i="20"/>
  <c r="AM36" i="20"/>
  <c r="AL36" i="20"/>
  <c r="AK36" i="20"/>
  <c r="Y36" i="20"/>
  <c r="N36" i="20"/>
  <c r="AO18" i="20"/>
  <c r="AC18" i="20"/>
  <c r="P18" i="20"/>
  <c r="D18" i="20"/>
  <c r="AN18" i="20"/>
  <c r="AB18" i="20"/>
  <c r="O18" i="20"/>
  <c r="C18" i="20"/>
  <c r="AM18" i="20"/>
  <c r="AA18" i="20"/>
  <c r="N18" i="20"/>
  <c r="AL18" i="20"/>
  <c r="Z18" i="20"/>
  <c r="M18" i="20"/>
  <c r="AJ18" i="20"/>
  <c r="AI18" i="20"/>
  <c r="W18" i="20"/>
  <c r="J18" i="20"/>
  <c r="AD18" i="20"/>
  <c r="G18" i="20"/>
  <c r="X18" i="20"/>
  <c r="E18" i="20"/>
  <c r="U18" i="20"/>
  <c r="T18" i="20"/>
  <c r="AK18" i="20"/>
  <c r="AP18" i="20"/>
  <c r="S18" i="20"/>
  <c r="Q18" i="20"/>
  <c r="AH18" i="20"/>
  <c r="L18" i="20"/>
  <c r="I18" i="20"/>
  <c r="H18" i="20"/>
  <c r="F18" i="20"/>
  <c r="K18" i="20"/>
  <c r="AG18" i="20"/>
  <c r="AF18" i="20"/>
  <c r="AE18" i="20"/>
  <c r="V18" i="20"/>
  <c r="Y18" i="20"/>
  <c r="AI40" i="20"/>
  <c r="W40" i="20"/>
  <c r="K40" i="20"/>
  <c r="AH40" i="20"/>
  <c r="V40" i="20"/>
  <c r="J40" i="20"/>
  <c r="AG40" i="20"/>
  <c r="U40" i="20"/>
  <c r="I40" i="20"/>
  <c r="AF40" i="20"/>
  <c r="T40" i="20"/>
  <c r="H40" i="20"/>
  <c r="AE40" i="20"/>
  <c r="S40" i="20"/>
  <c r="G40" i="20"/>
  <c r="AD40" i="20"/>
  <c r="R40" i="20"/>
  <c r="F40" i="20"/>
  <c r="AP40" i="20"/>
  <c r="AC40" i="20"/>
  <c r="Q40" i="20"/>
  <c r="E40" i="20"/>
  <c r="AO40" i="20"/>
  <c r="AB40" i="20"/>
  <c r="P40" i="20"/>
  <c r="D40" i="20"/>
  <c r="AM40" i="20"/>
  <c r="AA40" i="20"/>
  <c r="O40" i="20"/>
  <c r="C40" i="20"/>
  <c r="N40" i="20"/>
  <c r="M40" i="20"/>
  <c r="L40" i="20"/>
  <c r="AL40" i="20"/>
  <c r="AK40" i="20"/>
  <c r="AJ40" i="20"/>
  <c r="Z40" i="20"/>
  <c r="Y40" i="20"/>
  <c r="X40" i="20"/>
  <c r="AO22" i="20"/>
  <c r="AC22" i="20"/>
  <c r="P22" i="20"/>
  <c r="D22" i="20"/>
  <c r="AN22" i="20"/>
  <c r="AB22" i="20"/>
  <c r="O22" i="20"/>
  <c r="C22" i="20"/>
  <c r="AM22" i="20"/>
  <c r="AA22" i="20"/>
  <c r="N22" i="20"/>
  <c r="AL22" i="20"/>
  <c r="Z22" i="20"/>
  <c r="M22" i="20"/>
  <c r="AJ22" i="20"/>
  <c r="X22" i="20"/>
  <c r="K22" i="20"/>
  <c r="AI22" i="20"/>
  <c r="W22" i="20"/>
  <c r="J22" i="20"/>
  <c r="AP22" i="20"/>
  <c r="Q22" i="20"/>
  <c r="AH22" i="20"/>
  <c r="I22" i="20"/>
  <c r="AF22" i="20"/>
  <c r="G22" i="20"/>
  <c r="AE22" i="20"/>
  <c r="F22" i="20"/>
  <c r="AD22" i="20"/>
  <c r="E22" i="20"/>
  <c r="Y22" i="20"/>
  <c r="U22" i="20"/>
  <c r="T22" i="20"/>
  <c r="S22" i="20"/>
  <c r="R22" i="20"/>
  <c r="L22" i="20"/>
  <c r="H22" i="20"/>
  <c r="AG22" i="20"/>
  <c r="AK22" i="20"/>
  <c r="AL23" i="20"/>
  <c r="Z23" i="20"/>
  <c r="M23" i="20"/>
  <c r="AK23" i="20"/>
  <c r="Y23" i="20"/>
  <c r="L23" i="20"/>
  <c r="AJ23" i="20"/>
  <c r="X23" i="20"/>
  <c r="K23" i="20"/>
  <c r="AI23" i="20"/>
  <c r="V23" i="20"/>
  <c r="J23" i="20"/>
  <c r="AG23" i="20"/>
  <c r="T23" i="20"/>
  <c r="H23" i="20"/>
  <c r="AF23" i="20"/>
  <c r="S23" i="20"/>
  <c r="G23" i="20"/>
  <c r="AA23" i="20"/>
  <c r="R23" i="20"/>
  <c r="AO23" i="20"/>
  <c r="P23" i="20"/>
  <c r="AN23" i="20"/>
  <c r="O23" i="20"/>
  <c r="AM23" i="20"/>
  <c r="N23" i="20"/>
  <c r="AH23" i="20"/>
  <c r="I23" i="20"/>
  <c r="AE23" i="20"/>
  <c r="F23" i="20"/>
  <c r="AP23" i="20"/>
  <c r="AD23" i="20"/>
  <c r="AC23" i="20"/>
  <c r="AB23" i="20"/>
  <c r="U23" i="20"/>
  <c r="Q23" i="20"/>
  <c r="E23" i="20"/>
  <c r="D23" i="20"/>
  <c r="C23" i="20"/>
  <c r="AI24" i="20"/>
  <c r="V24" i="20"/>
  <c r="J24" i="20"/>
  <c r="AH24" i="20"/>
  <c r="U24" i="20"/>
  <c r="I24" i="20"/>
  <c r="AG24" i="20"/>
  <c r="T24" i="20"/>
  <c r="H24" i="20"/>
  <c r="AF24" i="20"/>
  <c r="S24" i="20"/>
  <c r="G24" i="20"/>
  <c r="AP24" i="20"/>
  <c r="AD24" i="20"/>
  <c r="Q24" i="20"/>
  <c r="E24" i="20"/>
  <c r="AO24" i="20"/>
  <c r="AC24" i="20"/>
  <c r="P24" i="20"/>
  <c r="D24" i="20"/>
  <c r="AJ24" i="20"/>
  <c r="K24" i="20"/>
  <c r="AB24" i="20"/>
  <c r="C24" i="20"/>
  <c r="Z24" i="20"/>
  <c r="Y24" i="20"/>
  <c r="W24" i="20"/>
  <c r="R24" i="20"/>
  <c r="AN24" i="20"/>
  <c r="O24" i="20"/>
  <c r="F24" i="20"/>
  <c r="AM24" i="20"/>
  <c r="AL24" i="20"/>
  <c r="AK24" i="20"/>
  <c r="AE24" i="20"/>
  <c r="AA24" i="20"/>
  <c r="L24" i="20"/>
  <c r="N24" i="20"/>
  <c r="M24" i="20"/>
  <c r="AJ14" i="20"/>
  <c r="X14" i="20"/>
  <c r="K14" i="20"/>
  <c r="AH14" i="20"/>
  <c r="V14" i="20"/>
  <c r="I14" i="20"/>
  <c r="AF14" i="20"/>
  <c r="T14" i="20"/>
  <c r="G14" i="20"/>
  <c r="AE14" i="20"/>
  <c r="S14" i="20"/>
  <c r="F14" i="20"/>
  <c r="D14" i="20"/>
  <c r="AP14" i="20"/>
  <c r="AD14" i="20"/>
  <c r="R14" i="20"/>
  <c r="E14" i="20"/>
  <c r="AO14" i="20"/>
  <c r="AC14" i="20"/>
  <c r="Q14" i="20"/>
  <c r="AN14" i="20"/>
  <c r="AB14" i="20"/>
  <c r="P14" i="20"/>
  <c r="C14" i="20"/>
  <c r="AG14" i="20"/>
  <c r="AA14" i="20"/>
  <c r="Z14" i="20"/>
  <c r="Y14" i="20"/>
  <c r="W14" i="20"/>
  <c r="AI14" i="20"/>
  <c r="U14" i="20"/>
  <c r="O14" i="20"/>
  <c r="M14" i="20"/>
  <c r="AM14" i="20"/>
  <c r="L14" i="20"/>
  <c r="H14" i="20"/>
  <c r="AL14" i="20"/>
  <c r="J14" i="20"/>
  <c r="AK14" i="20"/>
  <c r="AG15" i="20"/>
  <c r="U15" i="20"/>
  <c r="H15" i="20"/>
  <c r="AE15" i="20"/>
  <c r="S15" i="20"/>
  <c r="F15" i="20"/>
  <c r="AO15" i="20"/>
  <c r="AC15" i="20"/>
  <c r="Q15" i="20"/>
  <c r="D15" i="20"/>
  <c r="AN15" i="20"/>
  <c r="AB15" i="20"/>
  <c r="P15" i="20"/>
  <c r="C15" i="20"/>
  <c r="AM15" i="20"/>
  <c r="AA15" i="20"/>
  <c r="N15" i="20"/>
  <c r="AL15" i="20"/>
  <c r="Z15" i="20"/>
  <c r="M15" i="20"/>
  <c r="AK15" i="20"/>
  <c r="Y15" i="20"/>
  <c r="L15" i="20"/>
  <c r="V15" i="20"/>
  <c r="T15" i="20"/>
  <c r="R15" i="20"/>
  <c r="K15" i="20"/>
  <c r="AP15" i="20"/>
  <c r="J15" i="20"/>
  <c r="AJ15" i="20"/>
  <c r="I15" i="20"/>
  <c r="AI15" i="20"/>
  <c r="G15" i="20"/>
  <c r="W15" i="20"/>
  <c r="AH15" i="20"/>
  <c r="E15" i="20"/>
  <c r="AF15" i="20"/>
  <c r="X15" i="20"/>
  <c r="AD15" i="20"/>
  <c r="AF37" i="20"/>
  <c r="T37" i="20"/>
  <c r="H37" i="20"/>
  <c r="AE37" i="20"/>
  <c r="S37" i="20"/>
  <c r="G37" i="20"/>
  <c r="AD37" i="20"/>
  <c r="R37" i="20"/>
  <c r="F37" i="20"/>
  <c r="AP37" i="20"/>
  <c r="AC37" i="20"/>
  <c r="Q37" i="20"/>
  <c r="E37" i="20"/>
  <c r="AO37" i="20"/>
  <c r="AB37" i="20"/>
  <c r="P37" i="20"/>
  <c r="D37" i="20"/>
  <c r="AN37" i="20"/>
  <c r="AA37" i="20"/>
  <c r="O37" i="20"/>
  <c r="C37" i="20"/>
  <c r="AM37" i="20"/>
  <c r="Z37" i="20"/>
  <c r="N37" i="20"/>
  <c r="AL37" i="20"/>
  <c r="Y37" i="20"/>
  <c r="M37" i="20"/>
  <c r="AJ37" i="20"/>
  <c r="X37" i="20"/>
  <c r="L37" i="20"/>
  <c r="AI37" i="20"/>
  <c r="AG37" i="20"/>
  <c r="V37" i="20"/>
  <c r="U37" i="20"/>
  <c r="K37" i="20"/>
  <c r="J37" i="20"/>
  <c r="I37" i="20"/>
  <c r="AH37" i="20"/>
  <c r="W37" i="20"/>
  <c r="AL19" i="20"/>
  <c r="Z19" i="20"/>
  <c r="M19" i="20"/>
  <c r="AK19" i="20"/>
  <c r="Y19" i="20"/>
  <c r="L19" i="20"/>
  <c r="AJ19" i="20"/>
  <c r="X19" i="20"/>
  <c r="K19" i="20"/>
  <c r="AI19" i="20"/>
  <c r="W19" i="20"/>
  <c r="J19" i="20"/>
  <c r="AG19" i="20"/>
  <c r="U19" i="20"/>
  <c r="H19" i="20"/>
  <c r="AF19" i="20"/>
  <c r="T19" i="20"/>
  <c r="G19" i="20"/>
  <c r="AM19" i="20"/>
  <c r="N19" i="20"/>
  <c r="AE19" i="20"/>
  <c r="F19" i="20"/>
  <c r="AC19" i="20"/>
  <c r="D19" i="20"/>
  <c r="AB19" i="20"/>
  <c r="C19" i="20"/>
  <c r="AA19" i="20"/>
  <c r="V19" i="20"/>
  <c r="R19" i="20"/>
  <c r="AD19" i="20"/>
  <c r="Q19" i="20"/>
  <c r="P19" i="20"/>
  <c r="O19" i="20"/>
  <c r="I19" i="20"/>
  <c r="E19" i="20"/>
  <c r="AP19" i="20"/>
  <c r="AH19" i="20"/>
  <c r="AO19" i="20"/>
  <c r="AN19" i="20"/>
  <c r="AG29" i="20"/>
  <c r="T29" i="20"/>
  <c r="H29" i="20"/>
  <c r="AF29" i="20"/>
  <c r="S29" i="20"/>
  <c r="G29" i="20"/>
  <c r="AE29" i="20"/>
  <c r="R29" i="20"/>
  <c r="F29" i="20"/>
  <c r="AP29" i="20"/>
  <c r="AD29" i="20"/>
  <c r="Q29" i="20"/>
  <c r="E29" i="20"/>
  <c r="AO29" i="20"/>
  <c r="AB29" i="20"/>
  <c r="P29" i="20"/>
  <c r="D29" i="20"/>
  <c r="AN29" i="20"/>
  <c r="AA29" i="20"/>
  <c r="O29" i="20"/>
  <c r="C29" i="20"/>
  <c r="AM29" i="20"/>
  <c r="Z29" i="20"/>
  <c r="N29" i="20"/>
  <c r="AL29" i="20"/>
  <c r="Y29" i="20"/>
  <c r="M29" i="20"/>
  <c r="AK29" i="20"/>
  <c r="X29" i="20"/>
  <c r="L29" i="20"/>
  <c r="K29" i="20"/>
  <c r="I29" i="20"/>
  <c r="AJ29" i="20"/>
  <c r="AI29" i="20"/>
  <c r="AH29" i="20"/>
  <c r="U29" i="20"/>
  <c r="J29" i="20"/>
  <c r="V29" i="20"/>
  <c r="W29" i="20"/>
  <c r="AP12" i="20"/>
  <c r="AD12" i="20"/>
  <c r="R12" i="20"/>
  <c r="E12" i="20"/>
  <c r="AN12" i="20"/>
  <c r="AB12" i="20"/>
  <c r="P12" i="20"/>
  <c r="C12" i="20"/>
  <c r="AL12" i="20"/>
  <c r="Z12" i="20"/>
  <c r="N12" i="20"/>
  <c r="J12" i="20"/>
  <c r="AK12" i="20"/>
  <c r="Y12" i="20"/>
  <c r="M12" i="20"/>
  <c r="AI12" i="20"/>
  <c r="AJ12" i="20"/>
  <c r="X12" i="20"/>
  <c r="K12" i="20"/>
  <c r="AH12" i="20"/>
  <c r="V12" i="20"/>
  <c r="I12" i="20"/>
  <c r="W12" i="20"/>
  <c r="U12" i="20"/>
  <c r="T12" i="20"/>
  <c r="S12" i="20"/>
  <c r="Q12" i="20"/>
  <c r="AO12" i="20"/>
  <c r="O12" i="20"/>
  <c r="AM12" i="20"/>
  <c r="H12" i="20"/>
  <c r="G12" i="20"/>
  <c r="AG12" i="20"/>
  <c r="AA12" i="20"/>
  <c r="AF12" i="20"/>
  <c r="F12" i="20"/>
  <c r="AC12" i="20"/>
  <c r="AE12" i="20"/>
  <c r="D12" i="20"/>
  <c r="AP34" i="20"/>
  <c r="AC34" i="20"/>
  <c r="Q34" i="20"/>
  <c r="E34" i="20"/>
  <c r="AO34" i="20"/>
  <c r="AB34" i="20"/>
  <c r="P34" i="20"/>
  <c r="D34" i="20"/>
  <c r="AN34" i="20"/>
  <c r="AA34" i="20"/>
  <c r="O34" i="20"/>
  <c r="C34" i="20"/>
  <c r="AM34" i="20"/>
  <c r="Z34" i="20"/>
  <c r="N34" i="20"/>
  <c r="AL34" i="20"/>
  <c r="Y34" i="20"/>
  <c r="M34" i="20"/>
  <c r="AK34" i="20"/>
  <c r="X34" i="20"/>
  <c r="L34" i="20"/>
  <c r="AJ34" i="20"/>
  <c r="W34" i="20"/>
  <c r="K34" i="20"/>
  <c r="AI34" i="20"/>
  <c r="V34" i="20"/>
  <c r="J34" i="20"/>
  <c r="AG34" i="20"/>
  <c r="U34" i="20"/>
  <c r="I34" i="20"/>
  <c r="H34" i="20"/>
  <c r="F34" i="20"/>
  <c r="AF34" i="20"/>
  <c r="AE34" i="20"/>
  <c r="AD34" i="20"/>
  <c r="T34" i="20"/>
  <c r="S34" i="20"/>
  <c r="R34" i="20"/>
  <c r="G34" i="20"/>
  <c r="AO16" i="20"/>
  <c r="AD16" i="20"/>
  <c r="R16" i="20"/>
  <c r="E16" i="20"/>
  <c r="AN16" i="20"/>
  <c r="AB16" i="20"/>
  <c r="O16" i="20"/>
  <c r="C16" i="20"/>
  <c r="AL16" i="20"/>
  <c r="Z16" i="20"/>
  <c r="M16" i="20"/>
  <c r="AK16" i="20"/>
  <c r="Y16" i="20"/>
  <c r="L16" i="20"/>
  <c r="AJ16" i="20"/>
  <c r="X16" i="20"/>
  <c r="K16" i="20"/>
  <c r="AI16" i="20"/>
  <c r="W16" i="20"/>
  <c r="J16" i="20"/>
  <c r="AH16" i="20"/>
  <c r="V16" i="20"/>
  <c r="I16" i="20"/>
  <c r="AP16" i="20"/>
  <c r="H16" i="20"/>
  <c r="AM16" i="20"/>
  <c r="G16" i="20"/>
  <c r="AG16" i="20"/>
  <c r="F16" i="20"/>
  <c r="AF16" i="20"/>
  <c r="D16" i="20"/>
  <c r="AE16" i="20"/>
  <c r="AC16" i="20"/>
  <c r="AA16" i="20"/>
  <c r="U16" i="20"/>
  <c r="T16" i="20"/>
  <c r="N16" i="20"/>
  <c r="S16" i="20"/>
  <c r="Q16" i="20"/>
  <c r="AF33" i="20"/>
  <c r="T33" i="20"/>
  <c r="H33" i="20"/>
  <c r="AE33" i="20"/>
  <c r="S33" i="20"/>
  <c r="G33" i="20"/>
  <c r="AD33" i="20"/>
  <c r="R33" i="20"/>
  <c r="F33" i="20"/>
  <c r="AP33" i="20"/>
  <c r="AC33" i="20"/>
  <c r="Q33" i="20"/>
  <c r="E33" i="20"/>
  <c r="AO33" i="20"/>
  <c r="AB33" i="20"/>
  <c r="P33" i="20"/>
  <c r="D33" i="20"/>
  <c r="AN33" i="20"/>
  <c r="AA33" i="20"/>
  <c r="O33" i="20"/>
  <c r="C33" i="20"/>
  <c r="AM33" i="20"/>
  <c r="Z33" i="20"/>
  <c r="N33" i="20"/>
  <c r="AL33" i="20"/>
  <c r="Y33" i="20"/>
  <c r="M33" i="20"/>
  <c r="AK33" i="20"/>
  <c r="X33" i="20"/>
  <c r="L33" i="20"/>
  <c r="AI33" i="20"/>
  <c r="AH33" i="20"/>
  <c r="W33" i="20"/>
  <c r="V33" i="20"/>
  <c r="U33" i="20"/>
  <c r="AJ33" i="20"/>
  <c r="K33" i="20"/>
  <c r="J33" i="20"/>
  <c r="I33" i="20"/>
  <c r="AG11" i="20"/>
  <c r="U11" i="20"/>
  <c r="AE11" i="20"/>
  <c r="S11" i="20"/>
  <c r="F11" i="20"/>
  <c r="AO11" i="20"/>
  <c r="AC11" i="20"/>
  <c r="Q11" i="20"/>
  <c r="D11" i="20"/>
  <c r="AN11" i="20"/>
  <c r="AB11" i="20"/>
  <c r="P11" i="20"/>
  <c r="C11" i="20"/>
  <c r="Z11" i="20"/>
  <c r="N11" i="20"/>
  <c r="AM11" i="20"/>
  <c r="AA11" i="20"/>
  <c r="O11" i="20"/>
  <c r="AL11" i="20"/>
  <c r="AK11" i="20"/>
  <c r="Y11" i="20"/>
  <c r="M11" i="20"/>
  <c r="AI11" i="20"/>
  <c r="H11" i="20"/>
  <c r="AH11" i="20"/>
  <c r="G11" i="20"/>
  <c r="AF11" i="20"/>
  <c r="E11" i="20"/>
  <c r="AD11" i="20"/>
  <c r="X11" i="20"/>
  <c r="AJ11" i="20"/>
  <c r="W11" i="20"/>
  <c r="V11" i="20"/>
  <c r="T11" i="20"/>
  <c r="R11" i="20"/>
  <c r="J11" i="20"/>
  <c r="I11" i="20"/>
  <c r="L11" i="20"/>
  <c r="AP11" i="20"/>
  <c r="AP30" i="20"/>
  <c r="AC30" i="20"/>
  <c r="Q30" i="20"/>
  <c r="E30" i="20"/>
  <c r="AO30" i="20"/>
  <c r="AB30" i="20"/>
  <c r="P30" i="20"/>
  <c r="D30" i="20"/>
  <c r="AN30" i="20"/>
  <c r="AA30" i="20"/>
  <c r="O30" i="20"/>
  <c r="C30" i="20"/>
  <c r="AM30" i="20"/>
  <c r="Z30" i="20"/>
  <c r="N30" i="20"/>
  <c r="AL30" i="20"/>
  <c r="Y30" i="20"/>
  <c r="M30" i="20"/>
  <c r="AK30" i="20"/>
  <c r="X30" i="20"/>
  <c r="L30" i="20"/>
  <c r="AJ30" i="20"/>
  <c r="W30" i="20"/>
  <c r="K30" i="20"/>
  <c r="AI30" i="20"/>
  <c r="V30" i="20"/>
  <c r="J30" i="20"/>
  <c r="AH30" i="20"/>
  <c r="U30" i="20"/>
  <c r="I30" i="20"/>
  <c r="T30" i="20"/>
  <c r="R30" i="20"/>
  <c r="G30" i="20"/>
  <c r="F30" i="20"/>
  <c r="AG30" i="20"/>
  <c r="AF30" i="20"/>
  <c r="AE30" i="20"/>
  <c r="S30" i="20"/>
  <c r="H30" i="20"/>
  <c r="AO26" i="20"/>
  <c r="AC26" i="20"/>
  <c r="P26" i="20"/>
  <c r="D26" i="20"/>
  <c r="AN26" i="20"/>
  <c r="AB26" i="20"/>
  <c r="O26" i="20"/>
  <c r="C26" i="20"/>
  <c r="AM26" i="20"/>
  <c r="AA26" i="20"/>
  <c r="N26" i="20"/>
  <c r="AL26" i="20"/>
  <c r="Y26" i="20"/>
  <c r="M26" i="20"/>
  <c r="AJ26" i="20"/>
  <c r="W26" i="20"/>
  <c r="K26" i="20"/>
  <c r="AI26" i="20"/>
  <c r="V26" i="20"/>
  <c r="J26" i="20"/>
  <c r="AD26" i="20"/>
  <c r="E26" i="20"/>
  <c r="U26" i="20"/>
  <c r="S26" i="20"/>
  <c r="R26" i="20"/>
  <c r="AP26" i="20"/>
  <c r="Q26" i="20"/>
  <c r="AK26" i="20"/>
  <c r="L26" i="20"/>
  <c r="AH26" i="20"/>
  <c r="I26" i="20"/>
  <c r="AG26" i="20"/>
  <c r="AF26" i="20"/>
  <c r="AE26" i="20"/>
  <c r="X26" i="20"/>
  <c r="T26" i="20"/>
  <c r="H26" i="20"/>
  <c r="G26" i="20"/>
  <c r="F26" i="20"/>
  <c r="AM27" i="20"/>
  <c r="Z27" i="20"/>
  <c r="N27" i="20"/>
  <c r="AL27" i="20"/>
  <c r="Y27" i="20"/>
  <c r="M27" i="20"/>
  <c r="AK27" i="20"/>
  <c r="X27" i="20"/>
  <c r="L27" i="20"/>
  <c r="AJ27" i="20"/>
  <c r="W27" i="20"/>
  <c r="K27" i="20"/>
  <c r="AI27" i="20"/>
  <c r="V27" i="20"/>
  <c r="J27" i="20"/>
  <c r="AH27" i="20"/>
  <c r="U27" i="20"/>
  <c r="I27" i="20"/>
  <c r="AG27" i="20"/>
  <c r="T27" i="20"/>
  <c r="H27" i="20"/>
  <c r="AF27" i="20"/>
  <c r="S27" i="20"/>
  <c r="G27" i="20"/>
  <c r="P27" i="20"/>
  <c r="F27" i="20"/>
  <c r="AO27" i="20"/>
  <c r="D27" i="20"/>
  <c r="AN27" i="20"/>
  <c r="C27" i="20"/>
  <c r="AE27" i="20"/>
  <c r="AD27" i="20"/>
  <c r="AC27" i="20"/>
  <c r="E27" i="20"/>
  <c r="O27" i="20"/>
  <c r="AP27" i="20"/>
  <c r="AB27" i="20"/>
  <c r="R27" i="20"/>
  <c r="Q27" i="20"/>
  <c r="AM31" i="20"/>
  <c r="Z31" i="20"/>
  <c r="N31" i="20"/>
  <c r="AL31" i="20"/>
  <c r="Y31" i="20"/>
  <c r="M31" i="20"/>
  <c r="AK31" i="20"/>
  <c r="X31" i="20"/>
  <c r="L31" i="20"/>
  <c r="AJ31" i="20"/>
  <c r="W31" i="20"/>
  <c r="K31" i="20"/>
  <c r="AI31" i="20"/>
  <c r="V31" i="20"/>
  <c r="J31" i="20"/>
  <c r="AH31" i="20"/>
  <c r="U31" i="20"/>
  <c r="I31" i="20"/>
  <c r="AG31" i="20"/>
  <c r="T31" i="20"/>
  <c r="H31" i="20"/>
  <c r="AF31" i="20"/>
  <c r="S31" i="20"/>
  <c r="G31" i="20"/>
  <c r="AD31" i="20"/>
  <c r="R31" i="20"/>
  <c r="F31" i="20"/>
  <c r="AC31" i="20"/>
  <c r="AA31" i="20"/>
  <c r="P31" i="20"/>
  <c r="O31" i="20"/>
  <c r="E31" i="20"/>
  <c r="D31" i="20"/>
  <c r="C31" i="20"/>
  <c r="AP31" i="20"/>
  <c r="AO31" i="20"/>
  <c r="AN31" i="20"/>
  <c r="AB31" i="20"/>
  <c r="Q31" i="20"/>
  <c r="AM13" i="20"/>
  <c r="AA13" i="20"/>
  <c r="O13" i="20"/>
  <c r="AK13" i="20"/>
  <c r="Y13" i="20"/>
  <c r="L13" i="20"/>
  <c r="AI13" i="20"/>
  <c r="W13" i="20"/>
  <c r="J13" i="20"/>
  <c r="AH13" i="20"/>
  <c r="V13" i="20"/>
  <c r="I13" i="20"/>
  <c r="AG13" i="20"/>
  <c r="U13" i="20"/>
  <c r="H13" i="20"/>
  <c r="AF13" i="20"/>
  <c r="T13" i="20"/>
  <c r="G13" i="20"/>
  <c r="AE13" i="20"/>
  <c r="S13" i="20"/>
  <c r="F13" i="20"/>
  <c r="AO13" i="20"/>
  <c r="N13" i="20"/>
  <c r="AN13" i="20"/>
  <c r="K13" i="20"/>
  <c r="AL13" i="20"/>
  <c r="E13" i="20"/>
  <c r="AJ13" i="20"/>
  <c r="D13" i="20"/>
  <c r="AD13" i="20"/>
  <c r="C13" i="20"/>
  <c r="AC13" i="20"/>
  <c r="P13" i="20"/>
  <c r="AB13" i="20"/>
  <c r="Z13" i="20"/>
  <c r="X13" i="20"/>
  <c r="AP13" i="20"/>
  <c r="R13" i="20"/>
  <c r="Q13" i="20"/>
  <c r="AJ32" i="20"/>
  <c r="W32" i="20"/>
  <c r="K32" i="20"/>
  <c r="AI32" i="20"/>
  <c r="V32" i="20"/>
  <c r="J32" i="20"/>
  <c r="AH32" i="20"/>
  <c r="U32" i="20"/>
  <c r="I32" i="20"/>
  <c r="AG32" i="20"/>
  <c r="T32" i="20"/>
  <c r="H32" i="20"/>
  <c r="AE32" i="20"/>
  <c r="S32" i="20"/>
  <c r="G32" i="20"/>
  <c r="AD32" i="20"/>
  <c r="R32" i="20"/>
  <c r="F32" i="20"/>
  <c r="AP32" i="20"/>
  <c r="AC32" i="20"/>
  <c r="Q32" i="20"/>
  <c r="E32" i="20"/>
  <c r="AO32" i="20"/>
  <c r="AB32" i="20"/>
  <c r="P32" i="20"/>
  <c r="D32" i="20"/>
  <c r="AN32" i="20"/>
  <c r="AA32" i="20"/>
  <c r="O32" i="20"/>
  <c r="C32" i="20"/>
  <c r="AM32" i="20"/>
  <c r="AK32" i="20"/>
  <c r="Y32" i="20"/>
  <c r="X32" i="20"/>
  <c r="N32" i="20"/>
  <c r="M32" i="20"/>
  <c r="L32" i="20"/>
  <c r="Z32" i="20"/>
  <c r="AL32" i="20"/>
  <c r="AN8" i="20"/>
  <c r="AB8" i="20"/>
  <c r="P8" i="20"/>
  <c r="C8" i="20"/>
  <c r="AL8" i="20"/>
  <c r="Z8" i="20"/>
  <c r="N8" i="20"/>
  <c r="AK8" i="20"/>
  <c r="Y8" i="20"/>
  <c r="M8" i="20"/>
  <c r="AJ8" i="20"/>
  <c r="X8" i="20"/>
  <c r="L8" i="20"/>
  <c r="AH8" i="20"/>
  <c r="V8" i="20"/>
  <c r="J8" i="20"/>
  <c r="AE8" i="20"/>
  <c r="I8" i="20"/>
  <c r="AD8" i="20"/>
  <c r="G8" i="20"/>
  <c r="AC8" i="20"/>
  <c r="F8" i="20"/>
  <c r="AA8" i="20"/>
  <c r="E8" i="20"/>
  <c r="W8" i="20"/>
  <c r="D8" i="20"/>
  <c r="U8" i="20"/>
  <c r="AP8" i="20"/>
  <c r="T8" i="20"/>
  <c r="AO8" i="20"/>
  <c r="S8" i="20"/>
  <c r="AF8" i="20"/>
  <c r="AM8" i="20"/>
  <c r="R8" i="20"/>
  <c r="AG8" i="20"/>
  <c r="K8" i="20"/>
  <c r="AI8" i="20"/>
  <c r="Q8" i="20"/>
  <c r="O8" i="20"/>
  <c r="AK9" i="20"/>
  <c r="Y9" i="20"/>
  <c r="M9" i="20"/>
  <c r="AI9" i="20"/>
  <c r="W9" i="20"/>
  <c r="K9" i="20"/>
  <c r="AH9" i="20"/>
  <c r="V9" i="20"/>
  <c r="J9" i="20"/>
  <c r="AF9" i="20"/>
  <c r="G9" i="20"/>
  <c r="AG9" i="20"/>
  <c r="U9" i="20"/>
  <c r="H9" i="20"/>
  <c r="T9" i="20"/>
  <c r="AE9" i="20"/>
  <c r="S9" i="20"/>
  <c r="F9" i="20"/>
  <c r="AM9" i="20"/>
  <c r="O9" i="20"/>
  <c r="AL9" i="20"/>
  <c r="N9" i="20"/>
  <c r="AJ9" i="20"/>
  <c r="L9" i="20"/>
  <c r="AD9" i="20"/>
  <c r="E9" i="20"/>
  <c r="AC9" i="20"/>
  <c r="D9" i="20"/>
  <c r="AB9" i="20"/>
  <c r="P9" i="20"/>
  <c r="C9" i="20"/>
  <c r="AA9" i="20"/>
  <c r="Z9" i="20"/>
  <c r="X9" i="20"/>
  <c r="AO9" i="20"/>
  <c r="AP9" i="20"/>
  <c r="R9" i="20"/>
  <c r="Q9" i="20"/>
  <c r="AN9" i="20"/>
  <c r="AH10" i="20"/>
  <c r="V10" i="20"/>
  <c r="I10" i="20"/>
  <c r="AF10" i="20"/>
  <c r="T10" i="20"/>
  <c r="G10" i="20"/>
  <c r="AE10" i="20"/>
  <c r="S10" i="20"/>
  <c r="F10" i="20"/>
  <c r="AO10" i="20"/>
  <c r="Q10" i="20"/>
  <c r="AP10" i="20"/>
  <c r="AD10" i="20"/>
  <c r="R10" i="20"/>
  <c r="E10" i="20"/>
  <c r="AC10" i="20"/>
  <c r="D10" i="20"/>
  <c r="AN10" i="20"/>
  <c r="AB10" i="20"/>
  <c r="P10" i="20"/>
  <c r="C10" i="20"/>
  <c r="X10" i="20"/>
  <c r="W10" i="20"/>
  <c r="U10" i="20"/>
  <c r="AM10" i="20"/>
  <c r="O10" i="20"/>
  <c r="AL10" i="20"/>
  <c r="N10" i="20"/>
  <c r="AK10" i="20"/>
  <c r="M10" i="20"/>
  <c r="AJ10" i="20"/>
  <c r="L10" i="20"/>
  <c r="Y10" i="20"/>
  <c r="AI10" i="20"/>
  <c r="K10" i="20"/>
  <c r="AG10" i="20"/>
  <c r="H10" i="20"/>
  <c r="AA10" i="20"/>
  <c r="Z10" i="20"/>
  <c r="AK5" i="20"/>
  <c r="Y5" i="20"/>
  <c r="M5" i="20"/>
  <c r="AI5" i="20"/>
  <c r="W5" i="20"/>
  <c r="K5" i="20"/>
  <c r="AH5" i="20"/>
  <c r="V5" i="20"/>
  <c r="J5" i="20"/>
  <c r="AG5" i="20"/>
  <c r="U5" i="20"/>
  <c r="I5" i="20"/>
  <c r="AE5" i="20"/>
  <c r="S5" i="20"/>
  <c r="G5" i="20"/>
  <c r="Z5" i="20"/>
  <c r="C5" i="20"/>
  <c r="AP5" i="20"/>
  <c r="X5" i="20"/>
  <c r="AO5" i="20"/>
  <c r="T5" i="20"/>
  <c r="AN5" i="20"/>
  <c r="R5" i="20"/>
  <c r="AM5" i="20"/>
  <c r="Q5" i="20"/>
  <c r="D5" i="20"/>
  <c r="AL5" i="20"/>
  <c r="P5" i="20"/>
  <c r="AJ5" i="20"/>
  <c r="O5" i="20"/>
  <c r="N5" i="20"/>
  <c r="AF5" i="20"/>
  <c r="AA5" i="20"/>
  <c r="AD5" i="20"/>
  <c r="L5" i="20"/>
  <c r="AB5" i="20"/>
  <c r="AC5" i="20"/>
  <c r="H5" i="20"/>
  <c r="F5" i="20"/>
  <c r="AG18" i="17"/>
  <c r="U18" i="17"/>
  <c r="H18" i="17"/>
  <c r="AF18" i="17"/>
  <c r="T18" i="17"/>
  <c r="G18" i="17"/>
  <c r="AE18" i="17"/>
  <c r="S18" i="17"/>
  <c r="F18" i="17"/>
  <c r="AP18" i="17"/>
  <c r="AD18" i="17"/>
  <c r="Q18" i="17"/>
  <c r="E18" i="17"/>
  <c r="AO18" i="17"/>
  <c r="AC18" i="17"/>
  <c r="P18" i="17"/>
  <c r="D18" i="17"/>
  <c r="AM18" i="17"/>
  <c r="AA18" i="17"/>
  <c r="N18" i="17"/>
  <c r="AK18" i="17"/>
  <c r="Y18" i="17"/>
  <c r="L18" i="17"/>
  <c r="Z18" i="17"/>
  <c r="X18" i="17"/>
  <c r="V18" i="17"/>
  <c r="O18" i="17"/>
  <c r="M18" i="17"/>
  <c r="AN18" i="17"/>
  <c r="K18" i="17"/>
  <c r="AL18" i="17"/>
  <c r="J18" i="17"/>
  <c r="AJ18" i="17"/>
  <c r="I18" i="17"/>
  <c r="AI18" i="17"/>
  <c r="C18" i="17"/>
  <c r="AH18" i="17"/>
  <c r="AB18" i="17"/>
  <c r="W18" i="17"/>
  <c r="AG34" i="17"/>
  <c r="U34" i="17"/>
  <c r="AF34" i="17"/>
  <c r="T34" i="17"/>
  <c r="H34" i="17"/>
  <c r="AE34" i="17"/>
  <c r="S34" i="17"/>
  <c r="G34" i="17"/>
  <c r="AD34" i="17"/>
  <c r="R34" i="17"/>
  <c r="F34" i="17"/>
  <c r="AP34" i="17"/>
  <c r="AC34" i="17"/>
  <c r="Q34" i="17"/>
  <c r="E34" i="17"/>
  <c r="AO34" i="17"/>
  <c r="AB34" i="17"/>
  <c r="P34" i="17"/>
  <c r="D34" i="17"/>
  <c r="AM34" i="17"/>
  <c r="Z34" i="17"/>
  <c r="N34" i="17"/>
  <c r="AK34" i="17"/>
  <c r="X34" i="17"/>
  <c r="L34" i="17"/>
  <c r="AN34" i="17"/>
  <c r="I34" i="17"/>
  <c r="AL34" i="17"/>
  <c r="C34" i="17"/>
  <c r="AI34" i="17"/>
  <c r="AA34" i="17"/>
  <c r="Y34" i="17"/>
  <c r="W34" i="17"/>
  <c r="V34" i="17"/>
  <c r="O34" i="17"/>
  <c r="M34" i="17"/>
  <c r="K34" i="17"/>
  <c r="AJ34" i="17"/>
  <c r="J34" i="17"/>
  <c r="AM16" i="17"/>
  <c r="AL16" i="17"/>
  <c r="AK16" i="17"/>
  <c r="AC16" i="17"/>
  <c r="Q16" i="17"/>
  <c r="D16" i="17"/>
  <c r="AB16" i="17"/>
  <c r="O16" i="17"/>
  <c r="C16" i="17"/>
  <c r="AO16" i="17"/>
  <c r="Z16" i="17"/>
  <c r="M16" i="17"/>
  <c r="AN16" i="17"/>
  <c r="Y16" i="17"/>
  <c r="L16" i="17"/>
  <c r="AJ16" i="17"/>
  <c r="X16" i="17"/>
  <c r="K16" i="17"/>
  <c r="AI16" i="17"/>
  <c r="W16" i="17"/>
  <c r="J16" i="17"/>
  <c r="AH16" i="17"/>
  <c r="V16" i="17"/>
  <c r="I16" i="17"/>
  <c r="AG16" i="17"/>
  <c r="U16" i="17"/>
  <c r="H16" i="17"/>
  <c r="AF16" i="17"/>
  <c r="T16" i="17"/>
  <c r="G16" i="17"/>
  <c r="AE16" i="17"/>
  <c r="N16" i="17"/>
  <c r="E16" i="17"/>
  <c r="F16" i="17"/>
  <c r="AP16" i="17"/>
  <c r="AD16" i="17"/>
  <c r="AA16" i="17"/>
  <c r="S16" i="17"/>
  <c r="R16" i="17"/>
  <c r="AD35" i="17"/>
  <c r="R35" i="17"/>
  <c r="F35" i="17"/>
  <c r="AP35" i="17"/>
  <c r="AC35" i="17"/>
  <c r="Q35" i="17"/>
  <c r="E35" i="17"/>
  <c r="AO35" i="17"/>
  <c r="AB35" i="17"/>
  <c r="P35" i="17"/>
  <c r="D35" i="17"/>
  <c r="AN35" i="17"/>
  <c r="AA35" i="17"/>
  <c r="O35" i="17"/>
  <c r="C35" i="17"/>
  <c r="AM35" i="17"/>
  <c r="Z35" i="17"/>
  <c r="N35" i="17"/>
  <c r="AL35" i="17"/>
  <c r="Y35" i="17"/>
  <c r="M35" i="17"/>
  <c r="AJ35" i="17"/>
  <c r="W35" i="17"/>
  <c r="K35" i="17"/>
  <c r="AG35" i="17"/>
  <c r="U35" i="17"/>
  <c r="I35" i="17"/>
  <c r="AK35" i="17"/>
  <c r="AH35" i="17"/>
  <c r="AE35" i="17"/>
  <c r="X35" i="17"/>
  <c r="V35" i="17"/>
  <c r="T35" i="17"/>
  <c r="S35" i="17"/>
  <c r="L35" i="17"/>
  <c r="J35" i="17"/>
  <c r="H35" i="17"/>
  <c r="AF35" i="17"/>
  <c r="G35" i="17"/>
  <c r="AJ17" i="17"/>
  <c r="X17" i="17"/>
  <c r="K17" i="17"/>
  <c r="AI17" i="17"/>
  <c r="W17" i="17"/>
  <c r="J17" i="17"/>
  <c r="AH17" i="17"/>
  <c r="V17" i="17"/>
  <c r="I17" i="17"/>
  <c r="AG17" i="17"/>
  <c r="U17" i="17"/>
  <c r="H17" i="17"/>
  <c r="AF17" i="17"/>
  <c r="T17" i="17"/>
  <c r="G17" i="17"/>
  <c r="AP17" i="17"/>
  <c r="AD17" i="17"/>
  <c r="R17" i="17"/>
  <c r="E17" i="17"/>
  <c r="AN17" i="17"/>
  <c r="AB17" i="17"/>
  <c r="O17" i="17"/>
  <c r="C17" i="17"/>
  <c r="AL17" i="17"/>
  <c r="F17" i="17"/>
  <c r="AK17" i="17"/>
  <c r="D17" i="17"/>
  <c r="AC17" i="17"/>
  <c r="AA17" i="17"/>
  <c r="Z17" i="17"/>
  <c r="Y17" i="17"/>
  <c r="S17" i="17"/>
  <c r="P17" i="17"/>
  <c r="N17" i="17"/>
  <c r="AE17" i="17"/>
  <c r="M17" i="17"/>
  <c r="AO17" i="17"/>
  <c r="L17" i="17"/>
  <c r="AM17" i="17"/>
  <c r="AP31" i="17"/>
  <c r="AC31" i="17"/>
  <c r="Q31" i="17"/>
  <c r="E31" i="17"/>
  <c r="AO31" i="17"/>
  <c r="AB31" i="17"/>
  <c r="P31" i="17"/>
  <c r="D31" i="17"/>
  <c r="AN31" i="17"/>
  <c r="AA31" i="17"/>
  <c r="O31" i="17"/>
  <c r="C31" i="17"/>
  <c r="AM31" i="17"/>
  <c r="Z31" i="17"/>
  <c r="N31" i="17"/>
  <c r="AL31" i="17"/>
  <c r="Y31" i="17"/>
  <c r="M31" i="17"/>
  <c r="AJ31" i="17"/>
  <c r="W31" i="17"/>
  <c r="K31" i="17"/>
  <c r="AH31" i="17"/>
  <c r="U31" i="17"/>
  <c r="I31" i="17"/>
  <c r="AK31" i="17"/>
  <c r="H31" i="17"/>
  <c r="AI31" i="17"/>
  <c r="G31" i="17"/>
  <c r="AF31" i="17"/>
  <c r="AD31" i="17"/>
  <c r="X31" i="17"/>
  <c r="V31" i="17"/>
  <c r="T31" i="17"/>
  <c r="S31" i="17"/>
  <c r="R31" i="17"/>
  <c r="L31" i="17"/>
  <c r="AG31" i="17"/>
  <c r="J31" i="17"/>
  <c r="F31" i="17"/>
  <c r="AL13" i="17"/>
  <c r="Z13" i="17"/>
  <c r="N13" i="17"/>
  <c r="AK13" i="17"/>
  <c r="AI13" i="17"/>
  <c r="W13" i="17"/>
  <c r="J13" i="17"/>
  <c r="AH13" i="17"/>
  <c r="V13" i="17"/>
  <c r="I13" i="17"/>
  <c r="AG13" i="17"/>
  <c r="U13" i="17"/>
  <c r="H13" i="17"/>
  <c r="AF13" i="17"/>
  <c r="T13" i="17"/>
  <c r="G13" i="17"/>
  <c r="AE13" i="17"/>
  <c r="AP13" i="17"/>
  <c r="AD13" i="17"/>
  <c r="R13" i="17"/>
  <c r="E13" i="17"/>
  <c r="AO13" i="17"/>
  <c r="AC13" i="17"/>
  <c r="Q13" i="17"/>
  <c r="D13" i="17"/>
  <c r="Y13" i="17"/>
  <c r="X13" i="17"/>
  <c r="O13" i="17"/>
  <c r="AB13" i="17"/>
  <c r="S13" i="17"/>
  <c r="AA13" i="17"/>
  <c r="P13" i="17"/>
  <c r="L13" i="17"/>
  <c r="K13" i="17"/>
  <c r="AN13" i="17"/>
  <c r="F13" i="17"/>
  <c r="AM13" i="17"/>
  <c r="C13" i="17"/>
  <c r="AJ13" i="17"/>
  <c r="AM32" i="17"/>
  <c r="Z32" i="17"/>
  <c r="N32" i="17"/>
  <c r="AL32" i="17"/>
  <c r="Y32" i="17"/>
  <c r="M32" i="17"/>
  <c r="AK32" i="17"/>
  <c r="X32" i="17"/>
  <c r="L32" i="17"/>
  <c r="AJ32" i="17"/>
  <c r="W32" i="17"/>
  <c r="K32" i="17"/>
  <c r="AI32" i="17"/>
  <c r="V32" i="17"/>
  <c r="J32" i="17"/>
  <c r="AG32" i="17"/>
  <c r="T32" i="17"/>
  <c r="H32" i="17"/>
  <c r="AD32" i="17"/>
  <c r="R32" i="17"/>
  <c r="F32" i="17"/>
  <c r="AB32" i="17"/>
  <c r="AA32" i="17"/>
  <c r="S32" i="17"/>
  <c r="Q32" i="17"/>
  <c r="P32" i="17"/>
  <c r="AP32" i="17"/>
  <c r="O32" i="17"/>
  <c r="AO32" i="17"/>
  <c r="I32" i="17"/>
  <c r="AN32" i="17"/>
  <c r="G32" i="17"/>
  <c r="AH32" i="17"/>
  <c r="E32" i="17"/>
  <c r="AE32" i="17"/>
  <c r="D32" i="17"/>
  <c r="AC32" i="17"/>
  <c r="U32" i="17"/>
  <c r="C32" i="17"/>
  <c r="AI14" i="17"/>
  <c r="W14" i="17"/>
  <c r="J14" i="17"/>
  <c r="AH14" i="17"/>
  <c r="V14" i="17"/>
  <c r="I14" i="17"/>
  <c r="AF14" i="17"/>
  <c r="T14" i="17"/>
  <c r="G14" i="17"/>
  <c r="AE14" i="17"/>
  <c r="S14" i="17"/>
  <c r="F14" i="17"/>
  <c r="AP14" i="17"/>
  <c r="AD14" i="17"/>
  <c r="R14" i="17"/>
  <c r="E14" i="17"/>
  <c r="AO14" i="17"/>
  <c r="AC14" i="17"/>
  <c r="Q14" i="17"/>
  <c r="D14" i="17"/>
  <c r="AN14" i="17"/>
  <c r="AB14" i="17"/>
  <c r="P14" i="17"/>
  <c r="C14" i="17"/>
  <c r="AM14" i="17"/>
  <c r="AA14" i="17"/>
  <c r="O14" i="17"/>
  <c r="AL14" i="17"/>
  <c r="Z14" i="17"/>
  <c r="M14" i="17"/>
  <c r="AJ14" i="17"/>
  <c r="AG14" i="17"/>
  <c r="Y14" i="17"/>
  <c r="X14" i="17"/>
  <c r="U14" i="17"/>
  <c r="L14" i="17"/>
  <c r="K14" i="17"/>
  <c r="H14" i="17"/>
  <c r="AK14" i="17"/>
  <c r="AJ33" i="17"/>
  <c r="W33" i="17"/>
  <c r="K33" i="17"/>
  <c r="AI33" i="17"/>
  <c r="V33" i="17"/>
  <c r="J33" i="17"/>
  <c r="AH33" i="17"/>
  <c r="U33" i="17"/>
  <c r="I33" i="17"/>
  <c r="AF33" i="17"/>
  <c r="T33" i="17"/>
  <c r="H33" i="17"/>
  <c r="AE33" i="17"/>
  <c r="S33" i="17"/>
  <c r="G33" i="17"/>
  <c r="AP33" i="17"/>
  <c r="AC33" i="17"/>
  <c r="Q33" i="17"/>
  <c r="E33" i="17"/>
  <c r="AN33" i="17"/>
  <c r="AA33" i="17"/>
  <c r="O33" i="17"/>
  <c r="C33" i="17"/>
  <c r="P33" i="17"/>
  <c r="N33" i="17"/>
  <c r="AM33" i="17"/>
  <c r="L33" i="17"/>
  <c r="AL33" i="17"/>
  <c r="F33" i="17"/>
  <c r="AK33" i="17"/>
  <c r="D33" i="17"/>
  <c r="AD33" i="17"/>
  <c r="AB33" i="17"/>
  <c r="Z33" i="17"/>
  <c r="Y33" i="17"/>
  <c r="X33" i="17"/>
  <c r="M33" i="17"/>
  <c r="AO33" i="17"/>
  <c r="R33" i="17"/>
  <c r="AF15" i="17"/>
  <c r="T15" i="17"/>
  <c r="G15" i="17"/>
  <c r="AE15" i="17"/>
  <c r="S15" i="17"/>
  <c r="F15" i="17"/>
  <c r="AO15" i="17"/>
  <c r="AC15" i="17"/>
  <c r="Q15" i="17"/>
  <c r="D15" i="17"/>
  <c r="AN15" i="17"/>
  <c r="P15" i="17"/>
  <c r="AB15" i="17"/>
  <c r="C15" i="17"/>
  <c r="AM15" i="17"/>
  <c r="AA15" i="17"/>
  <c r="N15" i="17"/>
  <c r="AL15" i="17"/>
  <c r="Z15" i="17"/>
  <c r="M15" i="17"/>
  <c r="AK15" i="17"/>
  <c r="Y15" i="17"/>
  <c r="L15" i="17"/>
  <c r="AJ15" i="17"/>
  <c r="X15" i="17"/>
  <c r="K15" i="17"/>
  <c r="AI15" i="17"/>
  <c r="W15" i="17"/>
  <c r="J15" i="17"/>
  <c r="AP15" i="17"/>
  <c r="AH15" i="17"/>
  <c r="AG15" i="17"/>
  <c r="V15" i="17"/>
  <c r="E15" i="17"/>
  <c r="AD15" i="17"/>
  <c r="U15" i="17"/>
  <c r="H15" i="17"/>
  <c r="R15" i="17"/>
  <c r="I15" i="17"/>
  <c r="AM28" i="17"/>
  <c r="Z28" i="17"/>
  <c r="N28" i="17"/>
  <c r="AL28" i="17"/>
  <c r="Y28" i="17"/>
  <c r="M28" i="17"/>
  <c r="AK28" i="17"/>
  <c r="X28" i="17"/>
  <c r="L28" i="17"/>
  <c r="AJ28" i="17"/>
  <c r="W28" i="17"/>
  <c r="K28" i="17"/>
  <c r="AI28" i="17"/>
  <c r="V28" i="17"/>
  <c r="J28" i="17"/>
  <c r="AG28" i="17"/>
  <c r="T28" i="17"/>
  <c r="H28" i="17"/>
  <c r="AE28" i="17"/>
  <c r="R28" i="17"/>
  <c r="F28" i="17"/>
  <c r="AO28" i="17"/>
  <c r="I28" i="17"/>
  <c r="AN28" i="17"/>
  <c r="G28" i="17"/>
  <c r="AF28" i="17"/>
  <c r="D28" i="17"/>
  <c r="AD28" i="17"/>
  <c r="C28" i="17"/>
  <c r="AC28" i="17"/>
  <c r="AA28" i="17"/>
  <c r="U28" i="17"/>
  <c r="S28" i="17"/>
  <c r="Q28" i="17"/>
  <c r="AP28" i="17"/>
  <c r="P28" i="17"/>
  <c r="AH28" i="17"/>
  <c r="O28" i="17"/>
  <c r="E28" i="17"/>
  <c r="AI10" i="17"/>
  <c r="W10" i="17"/>
  <c r="K10" i="17"/>
  <c r="AF10" i="17"/>
  <c r="T10" i="17"/>
  <c r="G10" i="17"/>
  <c r="AP10" i="17"/>
  <c r="AD10" i="17"/>
  <c r="R10" i="17"/>
  <c r="E10" i="17"/>
  <c r="Q10" i="17"/>
  <c r="AO10" i="17"/>
  <c r="AC10" i="17"/>
  <c r="D10" i="17"/>
  <c r="AM10" i="17"/>
  <c r="AA10" i="17"/>
  <c r="O10" i="17"/>
  <c r="AL10" i="17"/>
  <c r="Z10" i="17"/>
  <c r="N10" i="17"/>
  <c r="L10" i="17"/>
  <c r="AG10" i="17"/>
  <c r="H10" i="17"/>
  <c r="AE10" i="17"/>
  <c r="F10" i="17"/>
  <c r="AB10" i="17"/>
  <c r="C10" i="17"/>
  <c r="X10" i="17"/>
  <c r="P10" i="17"/>
  <c r="I10" i="17"/>
  <c r="Y10" i="17"/>
  <c r="AH10" i="17"/>
  <c r="V10" i="17"/>
  <c r="AN10" i="17"/>
  <c r="AK10" i="17"/>
  <c r="AJ10" i="17"/>
  <c r="U10" i="17"/>
  <c r="S10" i="17"/>
  <c r="M10" i="17"/>
  <c r="AJ29" i="17"/>
  <c r="W29" i="17"/>
  <c r="K29" i="17"/>
  <c r="AI29" i="17"/>
  <c r="V29" i="17"/>
  <c r="J29" i="17"/>
  <c r="AH29" i="17"/>
  <c r="U29" i="17"/>
  <c r="I29" i="17"/>
  <c r="AG29" i="17"/>
  <c r="T29" i="17"/>
  <c r="H29" i="17"/>
  <c r="AF29" i="17"/>
  <c r="S29" i="17"/>
  <c r="G29" i="17"/>
  <c r="AP29" i="17"/>
  <c r="AD29" i="17"/>
  <c r="Q29" i="17"/>
  <c r="E29" i="17"/>
  <c r="AN29" i="17"/>
  <c r="AA29" i="17"/>
  <c r="O29" i="17"/>
  <c r="C29" i="17"/>
  <c r="AB29" i="17"/>
  <c r="Z29" i="17"/>
  <c r="X29" i="17"/>
  <c r="R29" i="17"/>
  <c r="P29" i="17"/>
  <c r="N29" i="17"/>
  <c r="AO29" i="17"/>
  <c r="M29" i="17"/>
  <c r="AM29" i="17"/>
  <c r="L29" i="17"/>
  <c r="AL29" i="17"/>
  <c r="F29" i="17"/>
  <c r="Y29" i="17"/>
  <c r="D29" i="17"/>
  <c r="AE29" i="17"/>
  <c r="AK29" i="17"/>
  <c r="AF11" i="17"/>
  <c r="T11" i="17"/>
  <c r="G11" i="17"/>
  <c r="AO11" i="17"/>
  <c r="AC11" i="17"/>
  <c r="Q11" i="17"/>
  <c r="D11" i="17"/>
  <c r="AB11" i="17"/>
  <c r="AN11" i="17"/>
  <c r="AM11" i="17"/>
  <c r="AA11" i="17"/>
  <c r="O11" i="17"/>
  <c r="AL11" i="17"/>
  <c r="Z11" i="17"/>
  <c r="N11" i="17"/>
  <c r="AJ11" i="17"/>
  <c r="X11" i="17"/>
  <c r="L11" i="17"/>
  <c r="AI11" i="17"/>
  <c r="W11" i="17"/>
  <c r="J11" i="17"/>
  <c r="R11" i="17"/>
  <c r="P11" i="17"/>
  <c r="AH11" i="17"/>
  <c r="Y11" i="17"/>
  <c r="U11" i="17"/>
  <c r="S11" i="17"/>
  <c r="AP11" i="17"/>
  <c r="M11" i="17"/>
  <c r="AK11" i="17"/>
  <c r="I11" i="17"/>
  <c r="H11" i="17"/>
  <c r="V11" i="17"/>
  <c r="AG11" i="17"/>
  <c r="F11" i="17"/>
  <c r="AE11" i="17"/>
  <c r="E11" i="17"/>
  <c r="AD11" i="17"/>
  <c r="C11" i="17"/>
  <c r="AG30" i="17"/>
  <c r="T30" i="17"/>
  <c r="H30" i="17"/>
  <c r="AF30" i="17"/>
  <c r="S30" i="17"/>
  <c r="G30" i="17"/>
  <c r="AE30" i="17"/>
  <c r="R30" i="17"/>
  <c r="F30" i="17"/>
  <c r="AP30" i="17"/>
  <c r="AC30" i="17"/>
  <c r="Q30" i="17"/>
  <c r="E30" i="17"/>
  <c r="AO30" i="17"/>
  <c r="AB30" i="17"/>
  <c r="P30" i="17"/>
  <c r="D30" i="17"/>
  <c r="AM30" i="17"/>
  <c r="Z30" i="17"/>
  <c r="N30" i="17"/>
  <c r="AK30" i="17"/>
  <c r="X30" i="17"/>
  <c r="L30" i="17"/>
  <c r="U30" i="17"/>
  <c r="O30" i="17"/>
  <c r="AN30" i="17"/>
  <c r="K30" i="17"/>
  <c r="AL30" i="17"/>
  <c r="J30" i="17"/>
  <c r="AJ30" i="17"/>
  <c r="I30" i="17"/>
  <c r="AI30" i="17"/>
  <c r="C30" i="17"/>
  <c r="AH30" i="17"/>
  <c r="AA30" i="17"/>
  <c r="Y30" i="17"/>
  <c r="M30" i="17"/>
  <c r="W30" i="17"/>
  <c r="V30" i="17"/>
  <c r="AO12" i="17"/>
  <c r="AC12" i="17"/>
  <c r="Q12" i="17"/>
  <c r="D12" i="17"/>
  <c r="AL12" i="17"/>
  <c r="Z12" i="17"/>
  <c r="N12" i="17"/>
  <c r="AK12" i="17"/>
  <c r="M12" i="17"/>
  <c r="Y12" i="17"/>
  <c r="AJ12" i="17"/>
  <c r="X12" i="17"/>
  <c r="K12" i="17"/>
  <c r="AI12" i="17"/>
  <c r="W12" i="17"/>
  <c r="J12" i="17"/>
  <c r="AG12" i="17"/>
  <c r="U12" i="17"/>
  <c r="H12" i="17"/>
  <c r="AF12" i="17"/>
  <c r="T12" i="17"/>
  <c r="G12" i="17"/>
  <c r="AH12" i="17"/>
  <c r="E12" i="17"/>
  <c r="AE12" i="17"/>
  <c r="C12" i="17"/>
  <c r="AP12" i="17"/>
  <c r="AD12" i="17"/>
  <c r="AA12" i="17"/>
  <c r="O12" i="17"/>
  <c r="AN12" i="17"/>
  <c r="AB12" i="17"/>
  <c r="P12" i="17"/>
  <c r="AM12" i="17"/>
  <c r="V12" i="17"/>
  <c r="S12" i="17"/>
  <c r="R12" i="17"/>
  <c r="I12" i="17"/>
  <c r="F12" i="17"/>
  <c r="AN36" i="17"/>
  <c r="AA36" i="17"/>
  <c r="O36" i="17"/>
  <c r="C36" i="17"/>
  <c r="AM36" i="17"/>
  <c r="Z36" i="17"/>
  <c r="N36" i="17"/>
  <c r="AL36" i="17"/>
  <c r="Y36" i="17"/>
  <c r="M36" i="17"/>
  <c r="AK36" i="17"/>
  <c r="X36" i="17"/>
  <c r="L36" i="17"/>
  <c r="AI36" i="17"/>
  <c r="W36" i="17"/>
  <c r="K36" i="17"/>
  <c r="AH36" i="17"/>
  <c r="V36" i="17"/>
  <c r="J36" i="17"/>
  <c r="AF36" i="17"/>
  <c r="T36" i="17"/>
  <c r="H36" i="17"/>
  <c r="AD36" i="17"/>
  <c r="R36" i="17"/>
  <c r="F36" i="17"/>
  <c r="AG36" i="17"/>
  <c r="AE36" i="17"/>
  <c r="AB36" i="17"/>
  <c r="U36" i="17"/>
  <c r="S36" i="17"/>
  <c r="Q36" i="17"/>
  <c r="P36" i="17"/>
  <c r="I36" i="17"/>
  <c r="G36" i="17"/>
  <c r="AP36" i="17"/>
  <c r="E36" i="17"/>
  <c r="D36" i="17"/>
  <c r="AO36" i="17"/>
  <c r="AC36" i="17"/>
  <c r="AJ25" i="17"/>
  <c r="W25" i="17"/>
  <c r="K25" i="17"/>
  <c r="AI25" i="17"/>
  <c r="V25" i="17"/>
  <c r="J25" i="17"/>
  <c r="AH25" i="17"/>
  <c r="U25" i="17"/>
  <c r="I25" i="17"/>
  <c r="AG25" i="17"/>
  <c r="T25" i="17"/>
  <c r="H25" i="17"/>
  <c r="AF25" i="17"/>
  <c r="S25" i="17"/>
  <c r="G25" i="17"/>
  <c r="AP25" i="17"/>
  <c r="AD25" i="17"/>
  <c r="Q25" i="17"/>
  <c r="E25" i="17"/>
  <c r="AN25" i="17"/>
  <c r="AB25" i="17"/>
  <c r="O25" i="17"/>
  <c r="C25" i="17"/>
  <c r="AO25" i="17"/>
  <c r="M25" i="17"/>
  <c r="AM25" i="17"/>
  <c r="L25" i="17"/>
  <c r="AK25" i="17"/>
  <c r="D25" i="17"/>
  <c r="AE25" i="17"/>
  <c r="AC25" i="17"/>
  <c r="AA25" i="17"/>
  <c r="Z25" i="17"/>
  <c r="X25" i="17"/>
  <c r="R25" i="17"/>
  <c r="P25" i="17"/>
  <c r="AL25" i="17"/>
  <c r="N25" i="17"/>
  <c r="F25" i="17"/>
  <c r="AO7" i="17"/>
  <c r="AC7" i="17"/>
  <c r="Q7" i="17"/>
  <c r="D7" i="17"/>
  <c r="AM7" i="17"/>
  <c r="AA7" i="17"/>
  <c r="O7" i="17"/>
  <c r="AL7" i="17"/>
  <c r="Z7" i="17"/>
  <c r="AJ7" i="17"/>
  <c r="X7" i="17"/>
  <c r="L7" i="17"/>
  <c r="AI7" i="17"/>
  <c r="W7" i="17"/>
  <c r="K7" i="17"/>
  <c r="AE7" i="17"/>
  <c r="J7" i="17"/>
  <c r="AD7" i="17"/>
  <c r="I7" i="17"/>
  <c r="V7" i="17"/>
  <c r="P7" i="17"/>
  <c r="AG7" i="17"/>
  <c r="AB7" i="17"/>
  <c r="H7" i="17"/>
  <c r="Y7" i="17"/>
  <c r="F7" i="17"/>
  <c r="E7" i="17"/>
  <c r="M7" i="17"/>
  <c r="U7" i="17"/>
  <c r="C7" i="17"/>
  <c r="S7" i="17"/>
  <c r="AK7" i="17"/>
  <c r="AP7" i="17"/>
  <c r="T7" i="17"/>
  <c r="AN7" i="17"/>
  <c r="R7" i="17"/>
  <c r="AH7" i="17"/>
  <c r="N7" i="17"/>
  <c r="AF7" i="17"/>
  <c r="AG26" i="17"/>
  <c r="T26" i="17"/>
  <c r="H26" i="17"/>
  <c r="AF26" i="17"/>
  <c r="S26" i="17"/>
  <c r="G26" i="17"/>
  <c r="AE26" i="17"/>
  <c r="R26" i="17"/>
  <c r="F26" i="17"/>
  <c r="AP26" i="17"/>
  <c r="AD26" i="17"/>
  <c r="Q26" i="17"/>
  <c r="E26" i="17"/>
  <c r="AO26" i="17"/>
  <c r="AC26" i="17"/>
  <c r="P26" i="17"/>
  <c r="D26" i="17"/>
  <c r="AM26" i="17"/>
  <c r="AA26" i="17"/>
  <c r="N26" i="17"/>
  <c r="AK26" i="17"/>
  <c r="X26" i="17"/>
  <c r="L26" i="17"/>
  <c r="AH26" i="17"/>
  <c r="AB26" i="17"/>
  <c r="W26" i="17"/>
  <c r="V26" i="17"/>
  <c r="U26" i="17"/>
  <c r="O26" i="17"/>
  <c r="M26" i="17"/>
  <c r="AN26" i="17"/>
  <c r="K26" i="17"/>
  <c r="AL26" i="17"/>
  <c r="J26" i="17"/>
  <c r="Y26" i="17"/>
  <c r="I26" i="17"/>
  <c r="AJ26" i="17"/>
  <c r="C26" i="17"/>
  <c r="AI26" i="17"/>
  <c r="AO8" i="17"/>
  <c r="AC8" i="17"/>
  <c r="Q8" i="17"/>
  <c r="D8" i="17"/>
  <c r="AL8" i="17"/>
  <c r="Z8" i="17"/>
  <c r="N8" i="17"/>
  <c r="AJ8" i="17"/>
  <c r="X8" i="17"/>
  <c r="L8" i="17"/>
  <c r="AI8" i="17"/>
  <c r="W8" i="17"/>
  <c r="K8" i="17"/>
  <c r="AG8" i="17"/>
  <c r="U8" i="17"/>
  <c r="I8" i="17"/>
  <c r="AF8" i="17"/>
  <c r="T8" i="17"/>
  <c r="G8" i="17"/>
  <c r="AM8" i="17"/>
  <c r="O8" i="17"/>
  <c r="AK8" i="17"/>
  <c r="M8" i="17"/>
  <c r="S8" i="17"/>
  <c r="P8" i="17"/>
  <c r="AH8" i="17"/>
  <c r="J8" i="17"/>
  <c r="E8" i="17"/>
  <c r="V8" i="17"/>
  <c r="R8" i="17"/>
  <c r="AE8" i="17"/>
  <c r="F8" i="17"/>
  <c r="AD8" i="17"/>
  <c r="AP8" i="17"/>
  <c r="AB8" i="17"/>
  <c r="C8" i="17"/>
  <c r="AN8" i="17"/>
  <c r="AA8" i="17"/>
  <c r="Y8" i="17"/>
  <c r="AP27" i="17"/>
  <c r="AD27" i="17"/>
  <c r="Q27" i="17"/>
  <c r="E27" i="17"/>
  <c r="AO27" i="17"/>
  <c r="AC27" i="17"/>
  <c r="P27" i="17"/>
  <c r="D27" i="17"/>
  <c r="AN27" i="17"/>
  <c r="AB27" i="17"/>
  <c r="O27" i="17"/>
  <c r="C27" i="17"/>
  <c r="AM27" i="17"/>
  <c r="Z27" i="17"/>
  <c r="N27" i="17"/>
  <c r="AL27" i="17"/>
  <c r="Y27" i="17"/>
  <c r="M27" i="17"/>
  <c r="AJ27" i="17"/>
  <c r="W27" i="17"/>
  <c r="K27" i="17"/>
  <c r="AH27" i="17"/>
  <c r="U27" i="17"/>
  <c r="I27" i="17"/>
  <c r="T27" i="17"/>
  <c r="S27" i="17"/>
  <c r="L27" i="17"/>
  <c r="J27" i="17"/>
  <c r="AK27" i="17"/>
  <c r="H27" i="17"/>
  <c r="AI27" i="17"/>
  <c r="G27" i="17"/>
  <c r="AG27" i="17"/>
  <c r="F27" i="17"/>
  <c r="AF27" i="17"/>
  <c r="AE27" i="17"/>
  <c r="X27" i="17"/>
  <c r="V27" i="17"/>
  <c r="R27" i="17"/>
  <c r="AL9" i="17"/>
  <c r="Z9" i="17"/>
  <c r="N9" i="17"/>
  <c r="AI9" i="17"/>
  <c r="W9" i="17"/>
  <c r="K9" i="17"/>
  <c r="AG9" i="17"/>
  <c r="U9" i="17"/>
  <c r="H9" i="17"/>
  <c r="AF9" i="17"/>
  <c r="T9" i="17"/>
  <c r="G9" i="17"/>
  <c r="AP9" i="17"/>
  <c r="AD9" i="17"/>
  <c r="R9" i="17"/>
  <c r="E9" i="17"/>
  <c r="AO9" i="17"/>
  <c r="AC9" i="17"/>
  <c r="Q9" i="17"/>
  <c r="D9" i="17"/>
  <c r="Y9" i="17"/>
  <c r="X9" i="17"/>
  <c r="V9" i="17"/>
  <c r="AM9" i="17"/>
  <c r="AB9" i="17"/>
  <c r="S9" i="17"/>
  <c r="O9" i="17"/>
  <c r="C9" i="17"/>
  <c r="AN9" i="17"/>
  <c r="P9" i="17"/>
  <c r="AK9" i="17"/>
  <c r="M9" i="17"/>
  <c r="AJ9" i="17"/>
  <c r="L9" i="17"/>
  <c r="AH9" i="17"/>
  <c r="J9" i="17"/>
  <c r="AE9" i="17"/>
  <c r="F9" i="17"/>
  <c r="AA9" i="17"/>
  <c r="AM40" i="17"/>
  <c r="AA40" i="17"/>
  <c r="O40" i="17"/>
  <c r="C40" i="17"/>
  <c r="AL40" i="17"/>
  <c r="Z40" i="17"/>
  <c r="N40" i="17"/>
  <c r="AK40" i="17"/>
  <c r="Y40" i="17"/>
  <c r="M40" i="17"/>
  <c r="AJ40" i="17"/>
  <c r="X40" i="17"/>
  <c r="L40" i="17"/>
  <c r="AI40" i="17"/>
  <c r="W40" i="17"/>
  <c r="K40" i="17"/>
  <c r="AH40" i="17"/>
  <c r="V40" i="17"/>
  <c r="J40" i="17"/>
  <c r="AF40" i="17"/>
  <c r="T40" i="17"/>
  <c r="H40" i="17"/>
  <c r="AD40" i="17"/>
  <c r="R40" i="17"/>
  <c r="F40" i="17"/>
  <c r="U40" i="17"/>
  <c r="S40" i="17"/>
  <c r="P40" i="17"/>
  <c r="I40" i="17"/>
  <c r="G40" i="17"/>
  <c r="AP40" i="17"/>
  <c r="E40" i="17"/>
  <c r="AO40" i="17"/>
  <c r="D40" i="17"/>
  <c r="AG40" i="17"/>
  <c r="AE40" i="17"/>
  <c r="AC40" i="17"/>
  <c r="AB40" i="17"/>
  <c r="Q40" i="17"/>
  <c r="AG22" i="17"/>
  <c r="T22" i="17"/>
  <c r="H22" i="17"/>
  <c r="AF22" i="17"/>
  <c r="S22" i="17"/>
  <c r="G22" i="17"/>
  <c r="AE22" i="17"/>
  <c r="R22" i="17"/>
  <c r="F22" i="17"/>
  <c r="AP22" i="17"/>
  <c r="AD22" i="17"/>
  <c r="Q22" i="17"/>
  <c r="E22" i="17"/>
  <c r="AO22" i="17"/>
  <c r="AC22" i="17"/>
  <c r="P22" i="17"/>
  <c r="D22" i="17"/>
  <c r="AM22" i="17"/>
  <c r="AA22" i="17"/>
  <c r="N22" i="17"/>
  <c r="AK22" i="17"/>
  <c r="Y22" i="17"/>
  <c r="L22" i="17"/>
  <c r="M22" i="17"/>
  <c r="AN22" i="17"/>
  <c r="K22" i="17"/>
  <c r="AJ22" i="17"/>
  <c r="I22" i="17"/>
  <c r="C22" i="17"/>
  <c r="AI22" i="17"/>
  <c r="AH22" i="17"/>
  <c r="AB22" i="17"/>
  <c r="Z22" i="17"/>
  <c r="X22" i="17"/>
  <c r="W22" i="17"/>
  <c r="AL22" i="17"/>
  <c r="U22" i="17"/>
  <c r="O22" i="17"/>
  <c r="J22" i="17"/>
  <c r="AJ41" i="17"/>
  <c r="X41" i="17"/>
  <c r="L41" i="17"/>
  <c r="AI41" i="17"/>
  <c r="W41" i="17"/>
  <c r="K41" i="17"/>
  <c r="AH41" i="17"/>
  <c r="V41" i="17"/>
  <c r="J41" i="17"/>
  <c r="AG41" i="17"/>
  <c r="U41" i="17"/>
  <c r="I41" i="17"/>
  <c r="AF41" i="17"/>
  <c r="T41" i="17"/>
  <c r="H41" i="17"/>
  <c r="AE41" i="17"/>
  <c r="S41" i="17"/>
  <c r="G41" i="17"/>
  <c r="AP41" i="17"/>
  <c r="AC41" i="17"/>
  <c r="Q41" i="17"/>
  <c r="E41" i="17"/>
  <c r="AM41" i="17"/>
  <c r="AA41" i="17"/>
  <c r="O41" i="17"/>
  <c r="C41" i="17"/>
  <c r="R41" i="17"/>
  <c r="P41" i="17"/>
  <c r="M41" i="17"/>
  <c r="F41" i="17"/>
  <c r="AN41" i="17"/>
  <c r="D41" i="17"/>
  <c r="AL41" i="17"/>
  <c r="AK41" i="17"/>
  <c r="AD41" i="17"/>
  <c r="AB41" i="17"/>
  <c r="Z41" i="17"/>
  <c r="Y41" i="17"/>
  <c r="N41" i="17"/>
  <c r="AP23" i="17"/>
  <c r="AD23" i="17"/>
  <c r="Q23" i="17"/>
  <c r="E23" i="17"/>
  <c r="AO23" i="17"/>
  <c r="AC23" i="17"/>
  <c r="P23" i="17"/>
  <c r="D23" i="17"/>
  <c r="AN23" i="17"/>
  <c r="AB23" i="17"/>
  <c r="O23" i="17"/>
  <c r="C23" i="17"/>
  <c r="AM23" i="17"/>
  <c r="AA23" i="17"/>
  <c r="N23" i="17"/>
  <c r="AL23" i="17"/>
  <c r="Z23" i="17"/>
  <c r="M23" i="17"/>
  <c r="AJ23" i="17"/>
  <c r="X23" i="17"/>
  <c r="K23" i="17"/>
  <c r="AH23" i="17"/>
  <c r="U23" i="17"/>
  <c r="I23" i="17"/>
  <c r="AG23" i="17"/>
  <c r="F23" i="17"/>
  <c r="AF23" i="17"/>
  <c r="Y23" i="17"/>
  <c r="V23" i="17"/>
  <c r="T23" i="17"/>
  <c r="S23" i="17"/>
  <c r="R23" i="17"/>
  <c r="L23" i="17"/>
  <c r="J23" i="17"/>
  <c r="AE23" i="17"/>
  <c r="H23" i="17"/>
  <c r="AI23" i="17"/>
  <c r="G23" i="17"/>
  <c r="AK23" i="17"/>
  <c r="AI5" i="17"/>
  <c r="W5" i="17"/>
  <c r="K5" i="17"/>
  <c r="AG5" i="17"/>
  <c r="U5" i="17"/>
  <c r="I5" i="17"/>
  <c r="AP5" i="17"/>
  <c r="AD5" i="17"/>
  <c r="R5" i="17"/>
  <c r="F5" i="17"/>
  <c r="AO5" i="17"/>
  <c r="AC5" i="17"/>
  <c r="Q5" i="17"/>
  <c r="D5" i="17"/>
  <c r="AK5" i="17"/>
  <c r="AJ5" i="17"/>
  <c r="P5" i="17"/>
  <c r="AH5" i="17"/>
  <c r="O5" i="17"/>
  <c r="T5" i="17"/>
  <c r="S5" i="17"/>
  <c r="AF5" i="17"/>
  <c r="N5" i="17"/>
  <c r="L5" i="17"/>
  <c r="AL5" i="17"/>
  <c r="AE5" i="17"/>
  <c r="M5" i="17"/>
  <c r="AB5" i="17"/>
  <c r="AN5" i="17"/>
  <c r="AA5" i="17"/>
  <c r="J5" i="17"/>
  <c r="G5" i="17"/>
  <c r="C5" i="17"/>
  <c r="V5" i="17"/>
  <c r="Z5" i="17"/>
  <c r="H5" i="17"/>
  <c r="Y5" i="17"/>
  <c r="X5" i="17"/>
  <c r="AM5" i="17"/>
  <c r="AG42" i="17"/>
  <c r="U42" i="17"/>
  <c r="I42" i="17"/>
  <c r="AF42" i="17"/>
  <c r="T42" i="17"/>
  <c r="H42" i="17"/>
  <c r="AE42" i="17"/>
  <c r="S42" i="17"/>
  <c r="G42" i="17"/>
  <c r="AD42" i="17"/>
  <c r="R42" i="17"/>
  <c r="F42" i="17"/>
  <c r="AO42" i="17"/>
  <c r="AC42" i="17"/>
  <c r="Q42" i="17"/>
  <c r="E42" i="17"/>
  <c r="AN42" i="17"/>
  <c r="AB42" i="17"/>
  <c r="P42" i="17"/>
  <c r="D42" i="17"/>
  <c r="AL42" i="17"/>
  <c r="Z42" i="17"/>
  <c r="N42" i="17"/>
  <c r="AJ42" i="17"/>
  <c r="X42" i="17"/>
  <c r="L42" i="17"/>
  <c r="O42" i="17"/>
  <c r="M42" i="17"/>
  <c r="J42" i="17"/>
  <c r="AM42" i="17"/>
  <c r="C42" i="17"/>
  <c r="AK42" i="17"/>
  <c r="AI42" i="17"/>
  <c r="AH42" i="17"/>
  <c r="AA42" i="17"/>
  <c r="Y42" i="17"/>
  <c r="W42" i="17"/>
  <c r="V42" i="17"/>
  <c r="K42" i="17"/>
  <c r="AM24" i="17"/>
  <c r="AA24" i="17"/>
  <c r="N24" i="17"/>
  <c r="AL24" i="17"/>
  <c r="Z24" i="17"/>
  <c r="M24" i="17"/>
  <c r="AK24" i="17"/>
  <c r="Y24" i="17"/>
  <c r="L24" i="17"/>
  <c r="AJ24" i="17"/>
  <c r="W24" i="17"/>
  <c r="K24" i="17"/>
  <c r="AI24" i="17"/>
  <c r="V24" i="17"/>
  <c r="J24" i="17"/>
  <c r="AG24" i="17"/>
  <c r="T24" i="17"/>
  <c r="H24" i="17"/>
  <c r="AE24" i="17"/>
  <c r="R24" i="17"/>
  <c r="F24" i="17"/>
  <c r="U24" i="17"/>
  <c r="S24" i="17"/>
  <c r="P24" i="17"/>
  <c r="AP24" i="17"/>
  <c r="O24" i="17"/>
  <c r="AO24" i="17"/>
  <c r="I24" i="17"/>
  <c r="AN24" i="17"/>
  <c r="G24" i="17"/>
  <c r="AH24" i="17"/>
  <c r="E24" i="17"/>
  <c r="AF24" i="17"/>
  <c r="D24" i="17"/>
  <c r="AD24" i="17"/>
  <c r="C24" i="17"/>
  <c r="Q24" i="17"/>
  <c r="AC24" i="17"/>
  <c r="AB24" i="17"/>
  <c r="AF6" i="17"/>
  <c r="T6" i="17"/>
  <c r="H6" i="17"/>
  <c r="AP6" i="17"/>
  <c r="AD6" i="17"/>
  <c r="R6" i="17"/>
  <c r="E6" i="17"/>
  <c r="AM6" i="17"/>
  <c r="AA6" i="17"/>
  <c r="O6" i="17"/>
  <c r="AL6" i="17"/>
  <c r="Z6" i="17"/>
  <c r="N6" i="17"/>
  <c r="AG6" i="17"/>
  <c r="M6" i="17"/>
  <c r="AE6" i="17"/>
  <c r="L6" i="17"/>
  <c r="I6" i="17"/>
  <c r="U6" i="17"/>
  <c r="AI6" i="17"/>
  <c r="AC6" i="17"/>
  <c r="K6" i="17"/>
  <c r="Y6" i="17"/>
  <c r="AK6" i="17"/>
  <c r="S6" i="17"/>
  <c r="AH6" i="17"/>
  <c r="AB6" i="17"/>
  <c r="J6" i="17"/>
  <c r="AJ6" i="17"/>
  <c r="P6" i="17"/>
  <c r="X6" i="17"/>
  <c r="G6" i="17"/>
  <c r="C6" i="17"/>
  <c r="AO6" i="17"/>
  <c r="W6" i="17"/>
  <c r="D6" i="17"/>
  <c r="AN6" i="17"/>
  <c r="V6" i="17"/>
  <c r="Q6" i="17"/>
  <c r="AJ37" i="17"/>
  <c r="X37" i="17"/>
  <c r="L37" i="17"/>
  <c r="AI37" i="17"/>
  <c r="W37" i="17"/>
  <c r="K37" i="17"/>
  <c r="AH37" i="17"/>
  <c r="V37" i="17"/>
  <c r="J37" i="17"/>
  <c r="AG37" i="17"/>
  <c r="U37" i="17"/>
  <c r="I37" i="17"/>
  <c r="AF37" i="17"/>
  <c r="T37" i="17"/>
  <c r="H37" i="17"/>
  <c r="AE37" i="17"/>
  <c r="S37" i="17"/>
  <c r="G37" i="17"/>
  <c r="AP37" i="17"/>
  <c r="AC37" i="17"/>
  <c r="Q37" i="17"/>
  <c r="E37" i="17"/>
  <c r="AN37" i="17"/>
  <c r="AA37" i="17"/>
  <c r="O37" i="17"/>
  <c r="C37" i="17"/>
  <c r="AD37" i="17"/>
  <c r="AB37" i="17"/>
  <c r="Y37" i="17"/>
  <c r="R37" i="17"/>
  <c r="P37" i="17"/>
  <c r="N37" i="17"/>
  <c r="M37" i="17"/>
  <c r="F37" i="17"/>
  <c r="AO37" i="17"/>
  <c r="D37" i="17"/>
  <c r="AM37" i="17"/>
  <c r="AL37" i="17"/>
  <c r="Z37" i="17"/>
  <c r="AP19" i="17"/>
  <c r="AD19" i="17"/>
  <c r="Q19" i="17"/>
  <c r="E19" i="17"/>
  <c r="AO19" i="17"/>
  <c r="AC19" i="17"/>
  <c r="P19" i="17"/>
  <c r="D19" i="17"/>
  <c r="AN19" i="17"/>
  <c r="AB19" i="17"/>
  <c r="O19" i="17"/>
  <c r="C19" i="17"/>
  <c r="AM19" i="17"/>
  <c r="AA19" i="17"/>
  <c r="N19" i="17"/>
  <c r="AL19" i="17"/>
  <c r="Z19" i="17"/>
  <c r="M19" i="17"/>
  <c r="AJ19" i="17"/>
  <c r="X19" i="17"/>
  <c r="K19" i="17"/>
  <c r="AH19" i="17"/>
  <c r="V19" i="17"/>
  <c r="I19" i="17"/>
  <c r="R19" i="17"/>
  <c r="L19" i="17"/>
  <c r="AK19" i="17"/>
  <c r="H19" i="17"/>
  <c r="AI19" i="17"/>
  <c r="G19" i="17"/>
  <c r="AG19" i="17"/>
  <c r="F19" i="17"/>
  <c r="AF19" i="17"/>
  <c r="AE19" i="17"/>
  <c r="Y19" i="17"/>
  <c r="W19" i="17"/>
  <c r="U19" i="17"/>
  <c r="T19" i="17"/>
  <c r="J19" i="17"/>
  <c r="AG38" i="17"/>
  <c r="U38" i="17"/>
  <c r="I38" i="17"/>
  <c r="AF38" i="17"/>
  <c r="T38" i="17"/>
  <c r="H38" i="17"/>
  <c r="AE38" i="17"/>
  <c r="S38" i="17"/>
  <c r="G38" i="17"/>
  <c r="AD38" i="17"/>
  <c r="R38" i="17"/>
  <c r="F38" i="17"/>
  <c r="AP38" i="17"/>
  <c r="AC38" i="17"/>
  <c r="Q38" i="17"/>
  <c r="E38" i="17"/>
  <c r="AO38" i="17"/>
  <c r="AB38" i="17"/>
  <c r="P38" i="17"/>
  <c r="D38" i="17"/>
  <c r="AM38" i="17"/>
  <c r="Z38" i="17"/>
  <c r="N38" i="17"/>
  <c r="AJ38" i="17"/>
  <c r="X38" i="17"/>
  <c r="L38" i="17"/>
  <c r="AA38" i="17"/>
  <c r="Y38" i="17"/>
  <c r="V38" i="17"/>
  <c r="O38" i="17"/>
  <c r="M38" i="17"/>
  <c r="K38" i="17"/>
  <c r="J38" i="17"/>
  <c r="AN38" i="17"/>
  <c r="C38" i="17"/>
  <c r="AK38" i="17"/>
  <c r="AI38" i="17"/>
  <c r="AH38" i="17"/>
  <c r="W38" i="17"/>
  <c r="AM20" i="17"/>
  <c r="AA20" i="17"/>
  <c r="N20" i="17"/>
  <c r="AL20" i="17"/>
  <c r="Z20" i="17"/>
  <c r="M20" i="17"/>
  <c r="AK20" i="17"/>
  <c r="Y20" i="17"/>
  <c r="L20" i="17"/>
  <c r="AJ20" i="17"/>
  <c r="X20" i="17"/>
  <c r="K20" i="17"/>
  <c r="AI20" i="17"/>
  <c r="W20" i="17"/>
  <c r="J20" i="17"/>
  <c r="AG20" i="17"/>
  <c r="U20" i="17"/>
  <c r="H20" i="17"/>
  <c r="AE20" i="17"/>
  <c r="R20" i="17"/>
  <c r="F20" i="17"/>
  <c r="AH20" i="17"/>
  <c r="E20" i="17"/>
  <c r="AF20" i="17"/>
  <c r="D20" i="17"/>
  <c r="AC20" i="17"/>
  <c r="AB20" i="17"/>
  <c r="V20" i="17"/>
  <c r="S20" i="17"/>
  <c r="Q20" i="17"/>
  <c r="P20" i="17"/>
  <c r="AP20" i="17"/>
  <c r="O20" i="17"/>
  <c r="AD20" i="17"/>
  <c r="I20" i="17"/>
  <c r="G20" i="17"/>
  <c r="AN20" i="17"/>
  <c r="C20" i="17"/>
  <c r="AO20" i="17"/>
  <c r="AD39" i="17"/>
  <c r="R39" i="17"/>
  <c r="F39" i="17"/>
  <c r="AP39" i="17"/>
  <c r="AC39" i="17"/>
  <c r="Q39" i="17"/>
  <c r="E39" i="17"/>
  <c r="AO39" i="17"/>
  <c r="AB39" i="17"/>
  <c r="P39" i="17"/>
  <c r="D39" i="17"/>
  <c r="AN39" i="17"/>
  <c r="AA39" i="17"/>
  <c r="O39" i="17"/>
  <c r="C39" i="17"/>
  <c r="AL39" i="17"/>
  <c r="Z39" i="17"/>
  <c r="N39" i="17"/>
  <c r="AK39" i="17"/>
  <c r="Y39" i="17"/>
  <c r="M39" i="17"/>
  <c r="AI39" i="17"/>
  <c r="W39" i="17"/>
  <c r="K39" i="17"/>
  <c r="AG39" i="17"/>
  <c r="U39" i="17"/>
  <c r="I39" i="17"/>
  <c r="X39" i="17"/>
  <c r="V39" i="17"/>
  <c r="S39" i="17"/>
  <c r="L39" i="17"/>
  <c r="J39" i="17"/>
  <c r="H39" i="17"/>
  <c r="G39" i="17"/>
  <c r="AJ39" i="17"/>
  <c r="AH39" i="17"/>
  <c r="AF39" i="17"/>
  <c r="T39" i="17"/>
  <c r="AE39" i="17"/>
  <c r="AJ21" i="17"/>
  <c r="X21" i="17"/>
  <c r="K21" i="17"/>
  <c r="AI21" i="17"/>
  <c r="W21" i="17"/>
  <c r="J21" i="17"/>
  <c r="AH21" i="17"/>
  <c r="V21" i="17"/>
  <c r="I21" i="17"/>
  <c r="AG21" i="17"/>
  <c r="T21" i="17"/>
  <c r="H21" i="17"/>
  <c r="AF21" i="17"/>
  <c r="S21" i="17"/>
  <c r="G21" i="17"/>
  <c r="AP21" i="17"/>
  <c r="AD21" i="17"/>
  <c r="Q21" i="17"/>
  <c r="E21" i="17"/>
  <c r="AN21" i="17"/>
  <c r="AB21" i="17"/>
  <c r="O21" i="17"/>
  <c r="C21" i="17"/>
  <c r="Z21" i="17"/>
  <c r="Y21" i="17"/>
  <c r="P21" i="17"/>
  <c r="N21" i="17"/>
  <c r="AO21" i="17"/>
  <c r="M21" i="17"/>
  <c r="AM21" i="17"/>
  <c r="L21" i="17"/>
  <c r="AL21" i="17"/>
  <c r="F21" i="17"/>
  <c r="AK21" i="17"/>
  <c r="D21" i="17"/>
  <c r="AE21" i="17"/>
  <c r="R21" i="17"/>
  <c r="AC21" i="17"/>
  <c r="AA21" i="17"/>
  <c r="AO4" i="17"/>
  <c r="AN4" i="17"/>
  <c r="AB4" i="17"/>
  <c r="P4" i="17"/>
  <c r="C4" i="17"/>
  <c r="AM4" i="17"/>
  <c r="U4" i="17"/>
  <c r="AL4" i="17"/>
  <c r="Z4" i="17"/>
  <c r="AK4" i="17"/>
  <c r="Y4" i="17"/>
  <c r="M4" i="17"/>
  <c r="J4" i="17"/>
  <c r="AJ4" i="17"/>
  <c r="X4" i="17"/>
  <c r="L4" i="17"/>
  <c r="AH4" i="17"/>
  <c r="I4" i="17"/>
  <c r="AI4" i="17"/>
  <c r="W4" i="17"/>
  <c r="K4" i="17"/>
  <c r="V4" i="17"/>
  <c r="AG4" i="17"/>
  <c r="AF4" i="17"/>
  <c r="T4" i="17"/>
  <c r="H4" i="17"/>
  <c r="AP4" i="17"/>
  <c r="AC4" i="17"/>
  <c r="AE4" i="17"/>
  <c r="S4" i="17"/>
  <c r="G4" i="17"/>
  <c r="AD4" i="17"/>
  <c r="Q4" i="17"/>
  <c r="AA4" i="17"/>
  <c r="N4" i="17"/>
  <c r="R4" i="17"/>
  <c r="F4" i="17"/>
  <c r="E4" i="17"/>
  <c r="O4" i="17"/>
  <c r="AE3" i="17"/>
  <c r="S3" i="17"/>
  <c r="G3" i="17"/>
  <c r="X3" i="17"/>
  <c r="AP3" i="17"/>
  <c r="AD3" i="17"/>
  <c r="R3" i="17"/>
  <c r="F3" i="17"/>
  <c r="AO3" i="17"/>
  <c r="Q3" i="17"/>
  <c r="E3" i="17"/>
  <c r="L3" i="17"/>
  <c r="AC3" i="17"/>
  <c r="Y3" i="17"/>
  <c r="AN3" i="17"/>
  <c r="AB3" i="17"/>
  <c r="P3" i="17"/>
  <c r="D3" i="17"/>
  <c r="AA3" i="17"/>
  <c r="AM3" i="17"/>
  <c r="O3" i="17"/>
  <c r="AJ3" i="17"/>
  <c r="V3" i="17"/>
  <c r="AL3" i="17"/>
  <c r="Z3" i="17"/>
  <c r="N3" i="17"/>
  <c r="AK3" i="17"/>
  <c r="M3" i="17"/>
  <c r="AI3" i="17"/>
  <c r="W3" i="17"/>
  <c r="K3" i="17"/>
  <c r="J3" i="17"/>
  <c r="AH3" i="17"/>
  <c r="AG3" i="17"/>
  <c r="U3" i="17"/>
  <c r="I3" i="17"/>
  <c r="AF3" i="17"/>
  <c r="T3" i="17"/>
  <c r="H3" i="17"/>
  <c r="D20" i="11"/>
  <c r="C20" i="11"/>
  <c r="F3" i="11"/>
  <c r="D3" i="11"/>
  <c r="H3" i="11"/>
  <c r="I3" i="11"/>
  <c r="G3" i="11"/>
  <c r="D22" i="11"/>
  <c r="C22" i="11"/>
  <c r="D36" i="11"/>
  <c r="C36" i="11"/>
  <c r="D11" i="11"/>
  <c r="C11" i="11"/>
  <c r="I6" i="11"/>
  <c r="G6" i="11"/>
  <c r="D6" i="11"/>
  <c r="C6" i="11"/>
  <c r="D38" i="11"/>
  <c r="C38" i="11"/>
  <c r="D31" i="11"/>
  <c r="C31" i="11"/>
  <c r="D41" i="11"/>
  <c r="C41" i="11"/>
  <c r="D39" i="11"/>
  <c r="C39" i="11"/>
  <c r="D25" i="11"/>
  <c r="C25" i="11"/>
  <c r="D32" i="11"/>
  <c r="C32" i="11"/>
  <c r="D42" i="11"/>
  <c r="C42" i="11"/>
  <c r="D21" i="11"/>
  <c r="C21" i="11"/>
  <c r="D28" i="11"/>
  <c r="C28" i="11"/>
  <c r="D27" i="11"/>
  <c r="C27" i="11"/>
  <c r="D23" i="11"/>
  <c r="C23" i="11"/>
  <c r="D35" i="11"/>
  <c r="C35" i="11"/>
  <c r="D14" i="11"/>
  <c r="C14" i="11"/>
  <c r="D30" i="11"/>
  <c r="C30" i="11"/>
  <c r="D9" i="11"/>
  <c r="C9" i="11"/>
  <c r="D17" i="11"/>
  <c r="C17" i="11"/>
  <c r="D33" i="11"/>
  <c r="C33" i="11"/>
  <c r="C4" i="11"/>
  <c r="I4" i="11"/>
  <c r="G4" i="11"/>
  <c r="F4" i="11"/>
  <c r="D12" i="11"/>
  <c r="C12" i="11"/>
  <c r="C8" i="11"/>
  <c r="I8" i="11"/>
  <c r="D8" i="11"/>
  <c r="D19" i="11"/>
  <c r="C19" i="11"/>
  <c r="D7" i="11"/>
  <c r="C7" i="11"/>
  <c r="I7" i="11"/>
  <c r="D24" i="11"/>
  <c r="C24" i="11"/>
  <c r="D34" i="11"/>
  <c r="C34" i="11"/>
  <c r="D10" i="11"/>
  <c r="C10" i="11"/>
  <c r="D26" i="11"/>
  <c r="C26" i="11"/>
  <c r="D37" i="11"/>
  <c r="C37" i="11"/>
  <c r="D13" i="11"/>
  <c r="C13" i="11"/>
  <c r="D18" i="11"/>
  <c r="C18" i="11"/>
  <c r="D29" i="11"/>
  <c r="C29" i="11"/>
  <c r="D40" i="11"/>
  <c r="C40" i="11"/>
  <c r="D16" i="11"/>
  <c r="C16" i="11"/>
  <c r="D15" i="11"/>
  <c r="C15" i="11"/>
  <c r="E4" i="11"/>
  <c r="I5" i="11"/>
  <c r="E3" i="11"/>
  <c r="G5" i="11"/>
  <c r="D5" i="11"/>
  <c r="C5" i="11"/>
  <c r="AH26" i="11"/>
  <c r="AC26" i="11"/>
  <c r="E32" i="11"/>
  <c r="P32" i="11"/>
  <c r="AG26" i="11"/>
  <c r="AD32" i="11"/>
  <c r="AL32" i="11"/>
  <c r="AP32" i="11"/>
  <c r="AK32" i="11"/>
  <c r="R26" i="11"/>
  <c r="AI26" i="11"/>
  <c r="L26" i="11"/>
  <c r="P26" i="11"/>
  <c r="AE32" i="11"/>
  <c r="V32" i="11"/>
  <c r="G32" i="11"/>
  <c r="M26" i="11"/>
  <c r="AB26" i="11"/>
  <c r="AG32" i="11"/>
  <c r="Y26" i="11"/>
  <c r="AJ32" i="11"/>
  <c r="K26" i="11"/>
  <c r="AM26" i="11"/>
  <c r="AN26" i="11"/>
  <c r="S32" i="11"/>
  <c r="W26" i="11"/>
  <c r="AK26" i="11"/>
  <c r="Y32" i="11"/>
  <c r="N32" i="11"/>
  <c r="I26" i="11"/>
  <c r="W32" i="11"/>
  <c r="T26" i="11"/>
  <c r="J26" i="11"/>
  <c r="F32" i="11"/>
  <c r="Q32" i="11"/>
  <c r="R32" i="11"/>
  <c r="AL26" i="11"/>
  <c r="E26" i="11"/>
  <c r="G26" i="11"/>
  <c r="X32" i="11"/>
  <c r="AH32" i="11"/>
  <c r="N26" i="11"/>
  <c r="Z32" i="11"/>
  <c r="AO32" i="11"/>
  <c r="S26" i="11"/>
  <c r="AC32" i="11"/>
  <c r="H26" i="11"/>
  <c r="AF26" i="11"/>
  <c r="AJ26" i="11"/>
  <c r="AM32" i="11"/>
  <c r="K32" i="11"/>
  <c r="AA26" i="11"/>
  <c r="I32" i="11"/>
  <c r="AA32" i="11"/>
  <c r="AE26" i="11"/>
  <c r="X26" i="11"/>
  <c r="AD26" i="11"/>
  <c r="L32" i="11"/>
  <c r="J32" i="11"/>
  <c r="AI32" i="11"/>
  <c r="H32" i="11"/>
  <c r="AN32" i="11"/>
  <c r="U32" i="11"/>
  <c r="V26" i="11"/>
  <c r="Q26" i="11"/>
  <c r="O26" i="11"/>
  <c r="O32" i="11"/>
  <c r="M32" i="11"/>
  <c r="U26" i="11"/>
  <c r="AO26" i="11"/>
  <c r="AP26" i="11"/>
  <c r="T32" i="11"/>
  <c r="AB32" i="11"/>
  <c r="AE29" i="11"/>
  <c r="AL29" i="11"/>
  <c r="G29" i="11"/>
  <c r="S29" i="11"/>
  <c r="M29" i="11"/>
  <c r="F29" i="11"/>
  <c r="X29" i="11"/>
  <c r="J29" i="11"/>
  <c r="I29" i="11"/>
  <c r="AP29" i="11"/>
  <c r="L29" i="11"/>
  <c r="U29" i="11"/>
  <c r="AD29" i="11"/>
  <c r="AJ29" i="11"/>
  <c r="O29" i="11"/>
  <c r="Q29" i="11"/>
  <c r="W29" i="11"/>
  <c r="AN29" i="11"/>
  <c r="AB29" i="11"/>
  <c r="AG29" i="11"/>
  <c r="AA29" i="11"/>
  <c r="V29" i="11"/>
  <c r="AF29" i="11"/>
  <c r="E29" i="11"/>
  <c r="R29" i="11"/>
  <c r="H29" i="11"/>
  <c r="AM29" i="11"/>
  <c r="Z29" i="11"/>
  <c r="T29" i="11"/>
  <c r="N29" i="11"/>
  <c r="AO29" i="11"/>
  <c r="AI29" i="11"/>
  <c r="Y29" i="11"/>
  <c r="AH29" i="11"/>
  <c r="AK29" i="11"/>
  <c r="K29" i="11"/>
  <c r="P29" i="11"/>
  <c r="AN39" i="11"/>
  <c r="T39" i="11"/>
  <c r="AK39" i="11"/>
  <c r="Z39" i="11"/>
  <c r="H39" i="11"/>
  <c r="O39" i="11"/>
  <c r="AO39" i="11"/>
  <c r="AE39" i="11"/>
  <c r="AJ39" i="11"/>
  <c r="Y39" i="11"/>
  <c r="S39" i="11"/>
  <c r="N39" i="11"/>
  <c r="U39" i="11"/>
  <c r="V39" i="11"/>
  <c r="AD39" i="11"/>
  <c r="M39" i="11"/>
  <c r="AL39" i="11"/>
  <c r="R39" i="11"/>
  <c r="AG39" i="11"/>
  <c r="P39" i="11"/>
  <c r="AH39" i="11"/>
  <c r="L39" i="11"/>
  <c r="AI39" i="11"/>
  <c r="AB39" i="11"/>
  <c r="AF39" i="11"/>
  <c r="W39" i="11"/>
  <c r="J39" i="11"/>
  <c r="K39" i="11"/>
  <c r="AA39" i="11"/>
  <c r="I39" i="11"/>
  <c r="AC39" i="11"/>
  <c r="Q39" i="11"/>
  <c r="X39" i="11"/>
  <c r="E39" i="11"/>
  <c r="G39" i="11"/>
  <c r="F39" i="11"/>
  <c r="AP39" i="11"/>
  <c r="K4" i="11"/>
  <c r="V4" i="11"/>
  <c r="Z4" i="11"/>
  <c r="U4" i="11"/>
  <c r="Y4" i="11"/>
  <c r="AA4" i="11"/>
  <c r="P4" i="11"/>
  <c r="AH4" i="11"/>
  <c r="AK4" i="11"/>
  <c r="AM4" i="11"/>
  <c r="AB4" i="11"/>
  <c r="J4" i="11"/>
  <c r="AN4" i="11"/>
  <c r="W4" i="11"/>
  <c r="AJ4" i="11"/>
  <c r="AG4" i="11"/>
  <c r="N4" i="11"/>
  <c r="Q4" i="11"/>
  <c r="M4" i="11"/>
  <c r="AL4" i="11"/>
  <c r="O4" i="11"/>
  <c r="AC4" i="11"/>
  <c r="AI4" i="11"/>
  <c r="AO4" i="11"/>
  <c r="H4" i="11"/>
  <c r="S4" i="11"/>
  <c r="R4" i="11"/>
  <c r="L4" i="11"/>
  <c r="AD4" i="11"/>
  <c r="T4" i="11"/>
  <c r="X4" i="11"/>
  <c r="AE4" i="11"/>
  <c r="AF4" i="11"/>
  <c r="AP4" i="11"/>
  <c r="U12" i="11"/>
  <c r="S12" i="11"/>
  <c r="P12" i="11"/>
  <c r="AP12" i="11"/>
  <c r="AK12" i="11"/>
  <c r="R12" i="11"/>
  <c r="M12" i="11"/>
  <c r="E12" i="11"/>
  <c r="AA12" i="11"/>
  <c r="AO12" i="11"/>
  <c r="AC12" i="11"/>
  <c r="K12" i="11"/>
  <c r="V12" i="11"/>
  <c r="T12" i="11"/>
  <c r="AE12" i="11"/>
  <c r="F12" i="11"/>
  <c r="O12" i="11"/>
  <c r="AM12" i="11"/>
  <c r="AD12" i="11"/>
  <c r="J12" i="11"/>
  <c r="Q12" i="11"/>
  <c r="AI12" i="11"/>
  <c r="AN12" i="11"/>
  <c r="AG12" i="11"/>
  <c r="AL12" i="11"/>
  <c r="AB12" i="11"/>
  <c r="I12" i="11"/>
  <c r="W12" i="11"/>
  <c r="AH12" i="11"/>
  <c r="AJ12" i="11"/>
  <c r="N12" i="11"/>
  <c r="X12" i="11"/>
  <c r="AF12" i="11"/>
  <c r="Z12" i="11"/>
  <c r="G12" i="11"/>
  <c r="H12" i="11"/>
  <c r="Y12" i="11"/>
  <c r="AI21" i="11"/>
  <c r="AA21" i="11"/>
  <c r="S21" i="11"/>
  <c r="AN21" i="11"/>
  <c r="AL21" i="11"/>
  <c r="I21" i="11"/>
  <c r="M21" i="11"/>
  <c r="H21" i="11"/>
  <c r="AK21" i="11"/>
  <c r="AC21" i="11"/>
  <c r="Y21" i="11"/>
  <c r="G21" i="11"/>
  <c r="J21" i="11"/>
  <c r="AP21" i="11"/>
  <c r="L21" i="11"/>
  <c r="AB21" i="11"/>
  <c r="E21" i="11"/>
  <c r="AM21" i="11"/>
  <c r="N21" i="11"/>
  <c r="R21" i="11"/>
  <c r="W21" i="11"/>
  <c r="Z21" i="11"/>
  <c r="AG21" i="11"/>
  <c r="AJ21" i="11"/>
  <c r="V21" i="11"/>
  <c r="X21" i="11"/>
  <c r="K21" i="11"/>
  <c r="P21" i="11"/>
  <c r="AO21" i="11"/>
  <c r="AD21" i="11"/>
  <c r="Q21" i="11"/>
  <c r="AE21" i="11"/>
  <c r="AF21" i="11"/>
  <c r="O21" i="11"/>
  <c r="AH21" i="11"/>
  <c r="F21" i="11"/>
  <c r="T21" i="11"/>
  <c r="AL22" i="11"/>
  <c r="W22" i="11"/>
  <c r="AE22" i="11"/>
  <c r="AH22" i="11"/>
  <c r="AD22" i="11"/>
  <c r="I22" i="11"/>
  <c r="AC22" i="11"/>
  <c r="AM22" i="11"/>
  <c r="AG22" i="11"/>
  <c r="F22" i="11"/>
  <c r="E22" i="11"/>
  <c r="AA22" i="11"/>
  <c r="T22" i="11"/>
  <c r="Y22" i="11"/>
  <c r="N22" i="11"/>
  <c r="H22" i="11"/>
  <c r="O22" i="11"/>
  <c r="AK22" i="11"/>
  <c r="AF22" i="11"/>
  <c r="M22" i="11"/>
  <c r="L22" i="11"/>
  <c r="AO22" i="11"/>
  <c r="G22" i="11"/>
  <c r="R22" i="11"/>
  <c r="AB22" i="11"/>
  <c r="AJ22" i="11"/>
  <c r="X22" i="11"/>
  <c r="K22" i="11"/>
  <c r="AI22" i="11"/>
  <c r="AN22" i="11"/>
  <c r="Q22" i="11"/>
  <c r="J22" i="11"/>
  <c r="U22" i="11"/>
  <c r="AP22" i="11"/>
  <c r="S22" i="11"/>
  <c r="Z22" i="11"/>
  <c r="P22" i="11"/>
  <c r="AA23" i="11"/>
  <c r="AL23" i="11"/>
  <c r="AN23" i="11"/>
  <c r="AO23" i="11"/>
  <c r="I23" i="11"/>
  <c r="G23" i="11"/>
  <c r="M23" i="11"/>
  <c r="AE23" i="11"/>
  <c r="AB23" i="11"/>
  <c r="AH23" i="11"/>
  <c r="O23" i="11"/>
  <c r="V23" i="11"/>
  <c r="R23" i="11"/>
  <c r="L23" i="11"/>
  <c r="AJ23" i="11"/>
  <c r="AP23" i="11"/>
  <c r="J23" i="11"/>
  <c r="X23" i="11"/>
  <c r="AD23" i="11"/>
  <c r="Z23" i="11"/>
  <c r="Q23" i="11"/>
  <c r="E23" i="11"/>
  <c r="Y23" i="11"/>
  <c r="K23" i="11"/>
  <c r="AK23" i="11"/>
  <c r="AI23" i="11"/>
  <c r="N23" i="11"/>
  <c r="AM23" i="11"/>
  <c r="AF23" i="11"/>
  <c r="S23" i="11"/>
  <c r="F23" i="11"/>
  <c r="AC23" i="11"/>
  <c r="P23" i="11"/>
  <c r="U23" i="11"/>
  <c r="H23" i="11"/>
  <c r="T23" i="11"/>
  <c r="AG23" i="11"/>
  <c r="AB27" i="11"/>
  <c r="N27" i="11"/>
  <c r="Y27" i="11"/>
  <c r="Z27" i="11"/>
  <c r="J27" i="11"/>
  <c r="H27" i="11"/>
  <c r="L27" i="11"/>
  <c r="AF27" i="11"/>
  <c r="X27" i="11"/>
  <c r="S27" i="11"/>
  <c r="AO27" i="11"/>
  <c r="G27" i="11"/>
  <c r="V27" i="11"/>
  <c r="O27" i="11"/>
  <c r="R27" i="11"/>
  <c r="U27" i="11"/>
  <c r="F27" i="11"/>
  <c r="AM27" i="11"/>
  <c r="AC27" i="11"/>
  <c r="AE27" i="11"/>
  <c r="I27" i="11"/>
  <c r="AP27" i="11"/>
  <c r="AL27" i="11"/>
  <c r="AD27" i="11"/>
  <c r="Q27" i="11"/>
  <c r="AH27" i="11"/>
  <c r="E27" i="11"/>
  <c r="K27" i="11"/>
  <c r="M27" i="11"/>
  <c r="AG27" i="11"/>
  <c r="AK27" i="11"/>
  <c r="AJ27" i="11"/>
  <c r="W27" i="11"/>
  <c r="P27" i="11"/>
  <c r="T27" i="11"/>
  <c r="AN27" i="11"/>
  <c r="AI27" i="11"/>
  <c r="H7" i="11"/>
  <c r="AH7" i="11"/>
  <c r="Y7" i="11"/>
  <c r="M7" i="11"/>
  <c r="U7" i="11"/>
  <c r="Q7" i="11"/>
  <c r="AF7" i="11"/>
  <c r="AK7" i="11"/>
  <c r="AC7" i="11"/>
  <c r="S7" i="11"/>
  <c r="L7" i="11"/>
  <c r="F7" i="11"/>
  <c r="AD7" i="11"/>
  <c r="AN7" i="11"/>
  <c r="AB7" i="11"/>
  <c r="J7" i="11"/>
  <c r="R7" i="11"/>
  <c r="AM7" i="11"/>
  <c r="AA7" i="11"/>
  <c r="N7" i="11"/>
  <c r="O7" i="11"/>
  <c r="AI7" i="11"/>
  <c r="X7" i="11"/>
  <c r="AG7" i="11"/>
  <c r="V7" i="11"/>
  <c r="Z7" i="11"/>
  <c r="AE7" i="11"/>
  <c r="AO7" i="11"/>
  <c r="P7" i="11"/>
  <c r="E7" i="11"/>
  <c r="K7" i="11"/>
  <c r="W7" i="11"/>
  <c r="T7" i="11"/>
  <c r="AP7" i="11"/>
  <c r="AJ7" i="11"/>
  <c r="AL7" i="11"/>
  <c r="V41" i="11"/>
  <c r="N41" i="11"/>
  <c r="S41" i="11"/>
  <c r="H41" i="11"/>
  <c r="Y41" i="11"/>
  <c r="R41" i="11"/>
  <c r="G41" i="11"/>
  <c r="F41" i="11"/>
  <c r="AJ41" i="11"/>
  <c r="P41" i="11"/>
  <c r="X41" i="11"/>
  <c r="AG41" i="11"/>
  <c r="AP41" i="11"/>
  <c r="L41" i="11"/>
  <c r="O41" i="11"/>
  <c r="AC41" i="11"/>
  <c r="AI41" i="11"/>
  <c r="AF41" i="11"/>
  <c r="AL41" i="11"/>
  <c r="I41" i="11"/>
  <c r="Z41" i="11"/>
  <c r="AD41" i="11"/>
  <c r="AK41" i="11"/>
  <c r="AB41" i="11"/>
  <c r="M41" i="11"/>
  <c r="U41" i="11"/>
  <c r="W41" i="11"/>
  <c r="T41" i="11"/>
  <c r="AA41" i="11"/>
  <c r="AN41" i="11"/>
  <c r="J41" i="11"/>
  <c r="AE41" i="11"/>
  <c r="K41" i="11"/>
  <c r="AM41" i="11"/>
  <c r="Q41" i="11"/>
  <c r="E41" i="11"/>
  <c r="AH41" i="11"/>
  <c r="F13" i="11"/>
  <c r="AP13" i="11"/>
  <c r="G13" i="11"/>
  <c r="K13" i="11"/>
  <c r="AC13" i="11"/>
  <c r="AI13" i="11"/>
  <c r="AO13" i="11"/>
  <c r="AE13" i="11"/>
  <c r="H13" i="11"/>
  <c r="Y13" i="11"/>
  <c r="AN13" i="11"/>
  <c r="L13" i="11"/>
  <c r="W13" i="11"/>
  <c r="AB13" i="11"/>
  <c r="AH13" i="11"/>
  <c r="X13" i="11"/>
  <c r="I13" i="11"/>
  <c r="R13" i="11"/>
  <c r="AM13" i="11"/>
  <c r="P13" i="11"/>
  <c r="AF13" i="11"/>
  <c r="AA13" i="11"/>
  <c r="S13" i="11"/>
  <c r="O13" i="11"/>
  <c r="N13" i="11"/>
  <c r="AL13" i="11"/>
  <c r="Z13" i="11"/>
  <c r="E13" i="11"/>
  <c r="AG13" i="11"/>
  <c r="J13" i="11"/>
  <c r="T13" i="11"/>
  <c r="Q13" i="11"/>
  <c r="U13" i="11"/>
  <c r="AK13" i="11"/>
  <c r="AJ13" i="11"/>
  <c r="V13" i="11"/>
  <c r="AD13" i="11"/>
  <c r="AH35" i="11"/>
  <c r="L35" i="11"/>
  <c r="X35" i="11"/>
  <c r="R35" i="11"/>
  <c r="AN35" i="11"/>
  <c r="F35" i="11"/>
  <c r="U35" i="11"/>
  <c r="AJ35" i="11"/>
  <c r="AP35" i="11"/>
  <c r="AM35" i="11"/>
  <c r="Z35" i="11"/>
  <c r="W35" i="11"/>
  <c r="AC35" i="11"/>
  <c r="P35" i="11"/>
  <c r="AG35" i="11"/>
  <c r="AF35" i="11"/>
  <c r="E35" i="11"/>
  <c r="O35" i="11"/>
  <c r="T35" i="11"/>
  <c r="AA35" i="11"/>
  <c r="AK35" i="11"/>
  <c r="Q35" i="11"/>
  <c r="I35" i="11"/>
  <c r="V35" i="11"/>
  <c r="Y35" i="11"/>
  <c r="AO35" i="11"/>
  <c r="M35" i="11"/>
  <c r="S35" i="11"/>
  <c r="J35" i="11"/>
  <c r="G35" i="11"/>
  <c r="K35" i="11"/>
  <c r="H35" i="11"/>
  <c r="AE35" i="11"/>
  <c r="AD35" i="11"/>
  <c r="AL35" i="11"/>
  <c r="N35" i="11"/>
  <c r="AB35" i="11"/>
  <c r="T33" i="11"/>
  <c r="R33" i="11"/>
  <c r="AK33" i="11"/>
  <c r="O33" i="11"/>
  <c r="AP33" i="11"/>
  <c r="L33" i="11"/>
  <c r="J33" i="11"/>
  <c r="AD33" i="11"/>
  <c r="Q33" i="11"/>
  <c r="W33" i="11"/>
  <c r="I33" i="11"/>
  <c r="E33" i="11"/>
  <c r="K33" i="11"/>
  <c r="AA33" i="11"/>
  <c r="AB33" i="11"/>
  <c r="AO33" i="11"/>
  <c r="AM33" i="11"/>
  <c r="V33" i="11"/>
  <c r="F33" i="11"/>
  <c r="Z33" i="11"/>
  <c r="Y33" i="11"/>
  <c r="M33" i="11"/>
  <c r="X33" i="11"/>
  <c r="AJ33" i="11"/>
  <c r="AN33" i="11"/>
  <c r="AI33" i="11"/>
  <c r="P33" i="11"/>
  <c r="U33" i="11"/>
  <c r="AH33" i="11"/>
  <c r="S33" i="11"/>
  <c r="AF33" i="11"/>
  <c r="AE33" i="11"/>
  <c r="G33" i="11"/>
  <c r="AC33" i="11"/>
  <c r="N33" i="11"/>
  <c r="H33" i="11"/>
  <c r="AL33" i="11"/>
  <c r="AO24" i="11"/>
  <c r="F24" i="11"/>
  <c r="J24" i="11"/>
  <c r="P24" i="11"/>
  <c r="R24" i="11"/>
  <c r="AN24" i="11"/>
  <c r="M24" i="11"/>
  <c r="AG24" i="11"/>
  <c r="AB24" i="11"/>
  <c r="AI24" i="11"/>
  <c r="T24" i="11"/>
  <c r="O24" i="11"/>
  <c r="L24" i="11"/>
  <c r="H24" i="11"/>
  <c r="AH24" i="11"/>
  <c r="AL24" i="11"/>
  <c r="Q24" i="11"/>
  <c r="G24" i="11"/>
  <c r="E24" i="11"/>
  <c r="U24" i="11"/>
  <c r="AC24" i="11"/>
  <c r="AM24" i="11"/>
  <c r="I24" i="11"/>
  <c r="AA24" i="11"/>
  <c r="S24" i="11"/>
  <c r="N24" i="11"/>
  <c r="AE24" i="11"/>
  <c r="Y24" i="11"/>
  <c r="AK24" i="11"/>
  <c r="W24" i="11"/>
  <c r="AJ24" i="11"/>
  <c r="K24" i="11"/>
  <c r="Z24" i="11"/>
  <c r="AF24" i="11"/>
  <c r="AP24" i="11"/>
  <c r="AD24" i="11"/>
  <c r="V24" i="11"/>
  <c r="AO5" i="11"/>
  <c r="U5" i="11"/>
  <c r="S5" i="11"/>
  <c r="K5" i="11"/>
  <c r="W5" i="11"/>
  <c r="F5" i="11"/>
  <c r="AE5" i="11"/>
  <c r="J5" i="11"/>
  <c r="AI5" i="11"/>
  <c r="L5" i="11"/>
  <c r="V5" i="11"/>
  <c r="X5" i="11"/>
  <c r="M5" i="11"/>
  <c r="AD5" i="11"/>
  <c r="O5" i="11"/>
  <c r="AG5" i="11"/>
  <c r="AA5" i="11"/>
  <c r="AC5" i="11"/>
  <c r="P5" i="11"/>
  <c r="AM5" i="11"/>
  <c r="AH5" i="11"/>
  <c r="AJ5" i="11"/>
  <c r="AB5" i="11"/>
  <c r="H5" i="11"/>
  <c r="T5" i="11"/>
  <c r="Z5" i="11"/>
  <c r="AF5" i="11"/>
  <c r="AL5" i="11"/>
  <c r="Q5" i="11"/>
  <c r="R5" i="11"/>
  <c r="Y5" i="11"/>
  <c r="AP5" i="11"/>
  <c r="AK5" i="11"/>
  <c r="N5" i="11"/>
  <c r="AN5" i="11"/>
  <c r="AL42" i="11"/>
  <c r="AF42" i="11"/>
  <c r="P42" i="11"/>
  <c r="N42" i="11"/>
  <c r="H42" i="11"/>
  <c r="O42" i="11"/>
  <c r="W42" i="11"/>
  <c r="M42" i="11"/>
  <c r="K42" i="11"/>
  <c r="AO42" i="11"/>
  <c r="AD42" i="11"/>
  <c r="AH42" i="11"/>
  <c r="S42" i="11"/>
  <c r="L42" i="11"/>
  <c r="V42" i="11"/>
  <c r="AN42" i="11"/>
  <c r="AC42" i="11"/>
  <c r="Q42" i="11"/>
  <c r="AK42" i="11"/>
  <c r="Z42" i="11"/>
  <c r="AJ42" i="11"/>
  <c r="F42" i="11"/>
  <c r="AI42" i="11"/>
  <c r="AE42" i="11"/>
  <c r="J42" i="11"/>
  <c r="G42" i="11"/>
  <c r="AG42" i="11"/>
  <c r="Y42" i="11"/>
  <c r="U42" i="11"/>
  <c r="I42" i="11"/>
  <c r="E42" i="11"/>
  <c r="X42" i="11"/>
  <c r="T42" i="11"/>
  <c r="AA42" i="11"/>
  <c r="AB42" i="11"/>
  <c r="R42" i="11"/>
  <c r="AM42" i="11"/>
  <c r="AH3" i="11"/>
  <c r="X3" i="11"/>
  <c r="W3" i="11"/>
  <c r="O3" i="11"/>
  <c r="AN3" i="11"/>
  <c r="Q3" i="11"/>
  <c r="AM3" i="11"/>
  <c r="AO3" i="11"/>
  <c r="AD3" i="11"/>
  <c r="AJ3" i="11"/>
  <c r="Y3" i="11"/>
  <c r="AK3" i="11"/>
  <c r="N3" i="11"/>
  <c r="Z3" i="11"/>
  <c r="AL3" i="11"/>
  <c r="P3" i="11"/>
  <c r="AI3" i="11"/>
  <c r="AB3" i="11"/>
  <c r="AA3" i="11"/>
  <c r="AC3" i="11"/>
  <c r="M3" i="11"/>
  <c r="T3" i="11"/>
  <c r="J3" i="11"/>
  <c r="K3" i="11"/>
  <c r="R3" i="11"/>
  <c r="L3" i="11"/>
  <c r="AP3" i="11"/>
  <c r="U3" i="11"/>
  <c r="AG3" i="11"/>
  <c r="S3" i="11"/>
  <c r="AE3" i="11"/>
  <c r="V3" i="11"/>
  <c r="AF3" i="11"/>
  <c r="F31" i="11"/>
  <c r="I31" i="11"/>
  <c r="Y31" i="11"/>
  <c r="W31" i="11"/>
  <c r="AC31" i="11"/>
  <c r="AG31" i="11"/>
  <c r="E31" i="11"/>
  <c r="V31" i="11"/>
  <c r="T31" i="11"/>
  <c r="AN31" i="11"/>
  <c r="AK31" i="11"/>
  <c r="H31" i="11"/>
  <c r="U31" i="11"/>
  <c r="O31" i="11"/>
  <c r="AF31" i="11"/>
  <c r="AH31" i="11"/>
  <c r="J31" i="11"/>
  <c r="AA31" i="11"/>
  <c r="AJ31" i="11"/>
  <c r="Z31" i="11"/>
  <c r="K31" i="11"/>
  <c r="AO31" i="11"/>
  <c r="AL31" i="11"/>
  <c r="S31" i="11"/>
  <c r="M31" i="11"/>
  <c r="P31" i="11"/>
  <c r="G31" i="11"/>
  <c r="X31" i="11"/>
  <c r="AD31" i="11"/>
  <c r="R31" i="11"/>
  <c r="AI31" i="11"/>
  <c r="AP31" i="11"/>
  <c r="AM31" i="11"/>
  <c r="Q31" i="11"/>
  <c r="N31" i="11"/>
  <c r="L31" i="11"/>
  <c r="AB31" i="11"/>
  <c r="AC14" i="11"/>
  <c r="O14" i="11"/>
  <c r="P14" i="11"/>
  <c r="Q14" i="11"/>
  <c r="AO14" i="11"/>
  <c r="AM14" i="11"/>
  <c r="M14" i="11"/>
  <c r="T14" i="11"/>
  <c r="Z14" i="11"/>
  <c r="AP14" i="11"/>
  <c r="J14" i="11"/>
  <c r="AD14" i="11"/>
  <c r="AH14" i="11"/>
  <c r="AL14" i="11"/>
  <c r="AN14" i="11"/>
  <c r="R14" i="11"/>
  <c r="V14" i="11"/>
  <c r="E14" i="11"/>
  <c r="I14" i="11"/>
  <c r="Y14" i="11"/>
  <c r="S14" i="11"/>
  <c r="AG14" i="11"/>
  <c r="L14" i="11"/>
  <c r="F14" i="11"/>
  <c r="G14" i="11"/>
  <c r="AE14" i="11"/>
  <c r="AF14" i="11"/>
  <c r="AB14" i="11"/>
  <c r="K14" i="11"/>
  <c r="H14" i="11"/>
  <c r="AI14" i="11"/>
  <c r="AA14" i="11"/>
  <c r="W14" i="11"/>
  <c r="U14" i="11"/>
  <c r="AK14" i="11"/>
  <c r="AJ14" i="11"/>
  <c r="X14" i="11"/>
  <c r="T19" i="11"/>
  <c r="AC19" i="11"/>
  <c r="AE19" i="11"/>
  <c r="F19" i="11"/>
  <c r="AO19" i="11"/>
  <c r="I19" i="11"/>
  <c r="AJ19" i="11"/>
  <c r="AP19" i="11"/>
  <c r="W19" i="11"/>
  <c r="AB19" i="11"/>
  <c r="X19" i="11"/>
  <c r="AD19" i="11"/>
  <c r="AL19" i="11"/>
  <c r="J19" i="11"/>
  <c r="K19" i="11"/>
  <c r="Q19" i="11"/>
  <c r="O19" i="11"/>
  <c r="N19" i="11"/>
  <c r="AI19" i="11"/>
  <c r="AA19" i="11"/>
  <c r="Z19" i="11"/>
  <c r="P19" i="11"/>
  <c r="Y19" i="11"/>
  <c r="AN19" i="11"/>
  <c r="AG19" i="11"/>
  <c r="L19" i="11"/>
  <c r="AH19" i="11"/>
  <c r="U19" i="11"/>
  <c r="H19" i="11"/>
  <c r="AM19" i="11"/>
  <c r="AF19" i="11"/>
  <c r="V19" i="11"/>
  <c r="R19" i="11"/>
  <c r="E19" i="11"/>
  <c r="AK19" i="11"/>
  <c r="M19" i="11"/>
  <c r="G19" i="11"/>
  <c r="AE28" i="11"/>
  <c r="I28" i="11"/>
  <c r="AG28" i="11"/>
  <c r="AA28" i="11"/>
  <c r="U28" i="11"/>
  <c r="H28" i="11"/>
  <c r="J28" i="11"/>
  <c r="AD28" i="11"/>
  <c r="Z28" i="11"/>
  <c r="Q28" i="11"/>
  <c r="N28" i="11"/>
  <c r="G28" i="11"/>
  <c r="K28" i="11"/>
  <c r="E28" i="11"/>
  <c r="AI28" i="11"/>
  <c r="AO28" i="11"/>
  <c r="L28" i="11"/>
  <c r="V28" i="11"/>
  <c r="T28" i="11"/>
  <c r="AJ28" i="11"/>
  <c r="AP28" i="11"/>
  <c r="M28" i="11"/>
  <c r="AC28" i="11"/>
  <c r="S28" i="11"/>
  <c r="AN28" i="11"/>
  <c r="R28" i="11"/>
  <c r="Y28" i="11"/>
  <c r="P28" i="11"/>
  <c r="O28" i="11"/>
  <c r="AH28" i="11"/>
  <c r="AM28" i="11"/>
  <c r="X28" i="11"/>
  <c r="W28" i="11"/>
  <c r="F28" i="11"/>
  <c r="AL28" i="11"/>
  <c r="AF28" i="11"/>
  <c r="AK28" i="11"/>
  <c r="U25" i="11"/>
  <c r="AF25" i="11"/>
  <c r="J25" i="11"/>
  <c r="N25" i="11"/>
  <c r="AO25" i="11"/>
  <c r="AL25" i="11"/>
  <c r="F25" i="11"/>
  <c r="S25" i="11"/>
  <c r="Z25" i="11"/>
  <c r="AN25" i="11"/>
  <c r="I25" i="11"/>
  <c r="T25" i="11"/>
  <c r="AB25" i="11"/>
  <c r="AK25" i="11"/>
  <c r="AI25" i="11"/>
  <c r="AG25" i="11"/>
  <c r="X25" i="11"/>
  <c r="P25" i="11"/>
  <c r="AJ25" i="11"/>
  <c r="W25" i="11"/>
  <c r="R25" i="11"/>
  <c r="K25" i="11"/>
  <c r="AC25" i="11"/>
  <c r="AP25" i="11"/>
  <c r="G25" i="11"/>
  <c r="AD25" i="11"/>
  <c r="V25" i="11"/>
  <c r="AA25" i="11"/>
  <c r="H25" i="11"/>
  <c r="M25" i="11"/>
  <c r="L25" i="11"/>
  <c r="AH25" i="11"/>
  <c r="O25" i="11"/>
  <c r="AE25" i="11"/>
  <c r="Q25" i="11"/>
  <c r="E25" i="11"/>
  <c r="AM25" i="11"/>
  <c r="U16" i="11"/>
  <c r="H16" i="11"/>
  <c r="G16" i="11"/>
  <c r="N16" i="11"/>
  <c r="AF16" i="11"/>
  <c r="M16" i="11"/>
  <c r="T16" i="11"/>
  <c r="AG16" i="11"/>
  <c r="I16" i="11"/>
  <c r="AM16" i="11"/>
  <c r="AH16" i="11"/>
  <c r="AJ16" i="11"/>
  <c r="J16" i="11"/>
  <c r="X16" i="11"/>
  <c r="AC16" i="11"/>
  <c r="V16" i="11"/>
  <c r="AO16" i="11"/>
  <c r="Q16" i="11"/>
  <c r="AL16" i="11"/>
  <c r="AP16" i="11"/>
  <c r="AB16" i="11"/>
  <c r="K16" i="11"/>
  <c r="AE16" i="11"/>
  <c r="AK16" i="11"/>
  <c r="O16" i="11"/>
  <c r="Y16" i="11"/>
  <c r="AI16" i="11"/>
  <c r="L16" i="11"/>
  <c r="AD16" i="11"/>
  <c r="R16" i="11"/>
  <c r="AA16" i="11"/>
  <c r="W16" i="11"/>
  <c r="Z16" i="11"/>
  <c r="AN16" i="11"/>
  <c r="S16" i="11"/>
  <c r="F16" i="11"/>
  <c r="E16" i="11"/>
  <c r="N34" i="11"/>
  <c r="H34" i="11"/>
  <c r="O34" i="11"/>
  <c r="W34" i="11"/>
  <c r="E34" i="11"/>
  <c r="M34" i="11"/>
  <c r="AI34" i="11"/>
  <c r="F34" i="11"/>
  <c r="AC34" i="11"/>
  <c r="V34" i="11"/>
  <c r="AO34" i="11"/>
  <c r="J34" i="11"/>
  <c r="R34" i="11"/>
  <c r="AG34" i="11"/>
  <c r="AN34" i="11"/>
  <c r="AM34" i="11"/>
  <c r="P34" i="11"/>
  <c r="AD34" i="11"/>
  <c r="Z34" i="11"/>
  <c r="AK34" i="11"/>
  <c r="L34" i="11"/>
  <c r="AJ34" i="11"/>
  <c r="AE34" i="11"/>
  <c r="S34" i="11"/>
  <c r="Y34" i="11"/>
  <c r="K34" i="11"/>
  <c r="AB34" i="11"/>
  <c r="U34" i="11"/>
  <c r="I34" i="11"/>
  <c r="AF34" i="11"/>
  <c r="T34" i="11"/>
  <c r="Q34" i="11"/>
  <c r="G34" i="11"/>
  <c r="AL34" i="11"/>
  <c r="AP34" i="11"/>
  <c r="AA34" i="11"/>
  <c r="X34" i="11"/>
  <c r="AB18" i="11"/>
  <c r="V18" i="11"/>
  <c r="T18" i="11"/>
  <c r="AM18" i="11"/>
  <c r="AG18" i="11"/>
  <c r="S18" i="11"/>
  <c r="N18" i="11"/>
  <c r="H18" i="11"/>
  <c r="O18" i="11"/>
  <c r="AL18" i="11"/>
  <c r="AJ18" i="11"/>
  <c r="AF18" i="11"/>
  <c r="F18" i="11"/>
  <c r="AN18" i="11"/>
  <c r="X18" i="11"/>
  <c r="M18" i="11"/>
  <c r="K18" i="11"/>
  <c r="Z18" i="11"/>
  <c r="AE18" i="11"/>
  <c r="J18" i="11"/>
  <c r="AH18" i="11"/>
  <c r="I18" i="11"/>
  <c r="U18" i="11"/>
  <c r="E18" i="11"/>
  <c r="G18" i="11"/>
  <c r="AD18" i="11"/>
  <c r="Y18" i="11"/>
  <c r="AC18" i="11"/>
  <c r="AP18" i="11"/>
  <c r="AA18" i="11"/>
  <c r="Q18" i="11"/>
  <c r="AI18" i="11"/>
  <c r="W18" i="11"/>
  <c r="AK18" i="11"/>
  <c r="AO18" i="11"/>
  <c r="L18" i="11"/>
  <c r="P18" i="11"/>
  <c r="R37" i="11"/>
  <c r="AN37" i="11"/>
  <c r="AH37" i="11"/>
  <c r="P37" i="11"/>
  <c r="Z37" i="11"/>
  <c r="J37" i="11"/>
  <c r="N37" i="11"/>
  <c r="T37" i="11"/>
  <c r="AE37" i="11"/>
  <c r="AL37" i="11"/>
  <c r="I37" i="11"/>
  <c r="AO37" i="11"/>
  <c r="M37" i="11"/>
  <c r="H37" i="11"/>
  <c r="AG37" i="11"/>
  <c r="AJ37" i="11"/>
  <c r="AB37" i="11"/>
  <c r="O37" i="11"/>
  <c r="AM37" i="11"/>
  <c r="V37" i="11"/>
  <c r="Y37" i="11"/>
  <c r="W37" i="11"/>
  <c r="X37" i="11"/>
  <c r="U37" i="11"/>
  <c r="L37" i="11"/>
  <c r="S37" i="11"/>
  <c r="AI37" i="11"/>
  <c r="AC37" i="11"/>
  <c r="G37" i="11"/>
  <c r="Q37" i="11"/>
  <c r="AA37" i="11"/>
  <c r="K37" i="11"/>
  <c r="AP37" i="11"/>
  <c r="E37" i="11"/>
  <c r="AF37" i="11"/>
  <c r="AD37" i="11"/>
  <c r="F37" i="11"/>
  <c r="M30" i="11"/>
  <c r="Z30" i="11"/>
  <c r="T30" i="11"/>
  <c r="AO30" i="11"/>
  <c r="AJ30" i="11"/>
  <c r="AN30" i="11"/>
  <c r="AE30" i="11"/>
  <c r="L30" i="11"/>
  <c r="K30" i="11"/>
  <c r="AC30" i="11"/>
  <c r="AF30" i="11"/>
  <c r="X30" i="11"/>
  <c r="AI30" i="11"/>
  <c r="G30" i="11"/>
  <c r="O30" i="11"/>
  <c r="V30" i="11"/>
  <c r="AB30" i="11"/>
  <c r="J30" i="11"/>
  <c r="F30" i="11"/>
  <c r="I30" i="11"/>
  <c r="AG30" i="11"/>
  <c r="H30" i="11"/>
  <c r="AK30" i="11"/>
  <c r="Q30" i="11"/>
  <c r="P30" i="11"/>
  <c r="AA30" i="11"/>
  <c r="E30" i="11"/>
  <c r="Y30" i="11"/>
  <c r="AM30" i="11"/>
  <c r="R30" i="11"/>
  <c r="S30" i="11"/>
  <c r="AP30" i="11"/>
  <c r="AL30" i="11"/>
  <c r="W30" i="11"/>
  <c r="AH30" i="11"/>
  <c r="U30" i="11"/>
  <c r="N30" i="11"/>
  <c r="AF36" i="11"/>
  <c r="AA36" i="11"/>
  <c r="X36" i="11"/>
  <c r="H36" i="11"/>
  <c r="W36" i="11"/>
  <c r="AC36" i="11"/>
  <c r="Z36" i="11"/>
  <c r="U36" i="11"/>
  <c r="Q36" i="11"/>
  <c r="N36" i="11"/>
  <c r="AL36" i="11"/>
  <c r="E36" i="11"/>
  <c r="AE36" i="11"/>
  <c r="S36" i="11"/>
  <c r="AI36" i="11"/>
  <c r="AO36" i="11"/>
  <c r="J36" i="11"/>
  <c r="AK36" i="11"/>
  <c r="Y36" i="11"/>
  <c r="G36" i="11"/>
  <c r="AH36" i="11"/>
  <c r="T36" i="11"/>
  <c r="F36" i="11"/>
  <c r="M36" i="11"/>
  <c r="AP36" i="11"/>
  <c r="V36" i="11"/>
  <c r="L36" i="11"/>
  <c r="AB36" i="11"/>
  <c r="R36" i="11"/>
  <c r="P36" i="11"/>
  <c r="AG36" i="11"/>
  <c r="K36" i="11"/>
  <c r="AN36" i="11"/>
  <c r="AM36" i="11"/>
  <c r="O36" i="11"/>
  <c r="AD36" i="11"/>
  <c r="I36" i="11"/>
  <c r="AI8" i="11"/>
  <c r="AG8" i="11"/>
  <c r="E8" i="11"/>
  <c r="AM8" i="11"/>
  <c r="AC8" i="11"/>
  <c r="AL8" i="11"/>
  <c r="T8" i="11"/>
  <c r="AF8" i="11"/>
  <c r="AJ8" i="11"/>
  <c r="J8" i="11"/>
  <c r="X8" i="11"/>
  <c r="AN8" i="11"/>
  <c r="AH8" i="11"/>
  <c r="L8" i="11"/>
  <c r="AB8" i="11"/>
  <c r="K8" i="11"/>
  <c r="AE8" i="11"/>
  <c r="P8" i="11"/>
  <c r="Y8" i="11"/>
  <c r="M8" i="11"/>
  <c r="V8" i="11"/>
  <c r="U8" i="11"/>
  <c r="S8" i="11"/>
  <c r="AP8" i="11"/>
  <c r="G8" i="11"/>
  <c r="AD8" i="11"/>
  <c r="R8" i="11"/>
  <c r="O8" i="11"/>
  <c r="F8" i="11"/>
  <c r="W8" i="11"/>
  <c r="AA8" i="11"/>
  <c r="Q8" i="11"/>
  <c r="AO8" i="11"/>
  <c r="AK8" i="11"/>
  <c r="N8" i="11"/>
  <c r="Z8" i="11"/>
  <c r="W40" i="11"/>
  <c r="T40" i="11"/>
  <c r="O40" i="11"/>
  <c r="L40" i="11"/>
  <c r="AP40" i="11"/>
  <c r="AL40" i="11"/>
  <c r="K40" i="11"/>
  <c r="Q40" i="11"/>
  <c r="N40" i="11"/>
  <c r="J40" i="11"/>
  <c r="E40" i="11"/>
  <c r="AK40" i="11"/>
  <c r="AD40" i="11"/>
  <c r="AO40" i="11"/>
  <c r="S40" i="11"/>
  <c r="I40" i="11"/>
  <c r="AB40" i="11"/>
  <c r="AJ40" i="11"/>
  <c r="Y40" i="11"/>
  <c r="V40" i="11"/>
  <c r="AA40" i="11"/>
  <c r="U40" i="11"/>
  <c r="Z40" i="11"/>
  <c r="R40" i="11"/>
  <c r="M40" i="11"/>
  <c r="AF40" i="11"/>
  <c r="AH40" i="11"/>
  <c r="H40" i="11"/>
  <c r="AC40" i="11"/>
  <c r="AM40" i="11"/>
  <c r="P40" i="11"/>
  <c r="G40" i="11"/>
  <c r="X40" i="11"/>
  <c r="AG40" i="11"/>
  <c r="AI40" i="11"/>
  <c r="AE40" i="11"/>
  <c r="F40" i="11"/>
  <c r="S9" i="11"/>
  <c r="H9" i="11"/>
  <c r="Y9" i="11"/>
  <c r="Q9" i="11"/>
  <c r="AB9" i="11"/>
  <c r="AH9" i="11"/>
  <c r="J9" i="11"/>
  <c r="AC9" i="11"/>
  <c r="E9" i="11"/>
  <c r="AM9" i="11"/>
  <c r="AD9" i="11"/>
  <c r="R9" i="11"/>
  <c r="AA9" i="11"/>
  <c r="AP9" i="11"/>
  <c r="O9" i="11"/>
  <c r="AG9" i="11"/>
  <c r="U9" i="11"/>
  <c r="AN9" i="11"/>
  <c r="F9" i="11"/>
  <c r="P9" i="11"/>
  <c r="AE9" i="11"/>
  <c r="AL9" i="11"/>
  <c r="T9" i="11"/>
  <c r="Z9" i="11"/>
  <c r="N9" i="11"/>
  <c r="AK9" i="11"/>
  <c r="K9" i="11"/>
  <c r="AO9" i="11"/>
  <c r="AI9" i="11"/>
  <c r="G9" i="11"/>
  <c r="AJ9" i="11"/>
  <c r="X9" i="11"/>
  <c r="AF9" i="11"/>
  <c r="L9" i="11"/>
  <c r="V9" i="11"/>
  <c r="W9" i="11"/>
  <c r="M9" i="11"/>
  <c r="AK15" i="11"/>
  <c r="J15" i="11"/>
  <c r="K15" i="11"/>
  <c r="W15" i="11"/>
  <c r="Y15" i="11"/>
  <c r="Z15" i="11"/>
  <c r="E15" i="11"/>
  <c r="AD15" i="11"/>
  <c r="N15" i="11"/>
  <c r="F15" i="11"/>
  <c r="X15" i="11"/>
  <c r="AC15" i="11"/>
  <c r="AI15" i="11"/>
  <c r="AH15" i="11"/>
  <c r="AN15" i="11"/>
  <c r="V15" i="11"/>
  <c r="AB15" i="11"/>
  <c r="I15" i="11"/>
  <c r="P15" i="11"/>
  <c r="U15" i="11"/>
  <c r="H15" i="11"/>
  <c r="M15" i="11"/>
  <c r="R15" i="11"/>
  <c r="AG15" i="11"/>
  <c r="AF15" i="11"/>
  <c r="T15" i="11"/>
  <c r="S15" i="11"/>
  <c r="G15" i="11"/>
  <c r="L15" i="11"/>
  <c r="AE15" i="11"/>
  <c r="Q15" i="11"/>
  <c r="AM15" i="11"/>
  <c r="AP15" i="11"/>
  <c r="AL15" i="11"/>
  <c r="AJ15" i="11"/>
  <c r="AO15" i="11"/>
  <c r="AA15" i="11"/>
  <c r="R6" i="11"/>
  <c r="AN6" i="11"/>
  <c r="Q6" i="11"/>
  <c r="AH6" i="11"/>
  <c r="E6" i="11"/>
  <c r="AI6" i="11"/>
  <c r="AJ6" i="11"/>
  <c r="X6" i="11"/>
  <c r="AL6" i="11"/>
  <c r="L6" i="11"/>
  <c r="Z6" i="11"/>
  <c r="P6" i="11"/>
  <c r="U6" i="11"/>
  <c r="W6" i="11"/>
  <c r="N6" i="11"/>
  <c r="AD6" i="11"/>
  <c r="H6" i="11"/>
  <c r="J6" i="11"/>
  <c r="V6" i="11"/>
  <c r="Y6" i="11"/>
  <c r="AP6" i="11"/>
  <c r="O6" i="11"/>
  <c r="AK6" i="11"/>
  <c r="AM6" i="11"/>
  <c r="AC6" i="11"/>
  <c r="AB6" i="11"/>
  <c r="AG6" i="11"/>
  <c r="AF6" i="11"/>
  <c r="K6" i="11"/>
  <c r="AO6" i="11"/>
  <c r="AE6" i="11"/>
  <c r="S6" i="11"/>
  <c r="M6" i="11"/>
  <c r="T6" i="11"/>
  <c r="AA6" i="11"/>
  <c r="AJ20" i="11"/>
  <c r="AF20" i="11"/>
  <c r="U20" i="11"/>
  <c r="O20" i="11"/>
  <c r="F20" i="11"/>
  <c r="AP20" i="11"/>
  <c r="AM20" i="11"/>
  <c r="AL20" i="11"/>
  <c r="Q20" i="11"/>
  <c r="N20" i="11"/>
  <c r="AH20" i="11"/>
  <c r="E20" i="11"/>
  <c r="AK20" i="11"/>
  <c r="J20" i="11"/>
  <c r="AO20" i="11"/>
  <c r="R20" i="11"/>
  <c r="AC20" i="11"/>
  <c r="AE20" i="11"/>
  <c r="K20" i="11"/>
  <c r="G20" i="11"/>
  <c r="AG20" i="11"/>
  <c r="Y20" i="11"/>
  <c r="M20" i="11"/>
  <c r="H20" i="11"/>
  <c r="X20" i="11"/>
  <c r="V20" i="11"/>
  <c r="AD20" i="11"/>
  <c r="S20" i="11"/>
  <c r="P20" i="11"/>
  <c r="AI20" i="11"/>
  <c r="AN20" i="11"/>
  <c r="AB20" i="11"/>
  <c r="AA20" i="11"/>
  <c r="I20" i="11"/>
  <c r="Z20" i="11"/>
  <c r="W20" i="11"/>
  <c r="L20" i="11"/>
  <c r="AO38" i="11"/>
  <c r="Q38" i="11"/>
  <c r="N38" i="11"/>
  <c r="H38" i="11"/>
  <c r="E38" i="11"/>
  <c r="AI38" i="11"/>
  <c r="AJ38" i="11"/>
  <c r="Y38" i="11"/>
  <c r="W38" i="11"/>
  <c r="O38" i="11"/>
  <c r="K38" i="11"/>
  <c r="AE38" i="11"/>
  <c r="X38" i="11"/>
  <c r="V38" i="11"/>
  <c r="AD38" i="11"/>
  <c r="AP38" i="11"/>
  <c r="AN38" i="11"/>
  <c r="J38" i="11"/>
  <c r="L38" i="11"/>
  <c r="S38" i="11"/>
  <c r="R38" i="11"/>
  <c r="AH38" i="11"/>
  <c r="AG38" i="11"/>
  <c r="AK38" i="11"/>
  <c r="U38" i="11"/>
  <c r="P38" i="11"/>
  <c r="T38" i="11"/>
  <c r="I38" i="11"/>
  <c r="AF38" i="11"/>
  <c r="AB38" i="11"/>
  <c r="AM38" i="11"/>
  <c r="F38" i="11"/>
  <c r="M38" i="11"/>
  <c r="AC38" i="11"/>
  <c r="G38" i="11"/>
  <c r="AA38" i="11"/>
  <c r="Z38" i="11"/>
  <c r="AA10" i="11"/>
  <c r="Z10" i="11"/>
  <c r="AK10" i="11"/>
  <c r="AE10" i="11"/>
  <c r="M10" i="11"/>
  <c r="F10" i="11"/>
  <c r="H10" i="11"/>
  <c r="X10" i="11"/>
  <c r="G10" i="11"/>
  <c r="L10" i="11"/>
  <c r="AF10" i="11"/>
  <c r="N10" i="11"/>
  <c r="AI10" i="11"/>
  <c r="AL10" i="11"/>
  <c r="O10" i="11"/>
  <c r="W10" i="11"/>
  <c r="AM10" i="11"/>
  <c r="V10" i="11"/>
  <c r="I10" i="11"/>
  <c r="AO10" i="11"/>
  <c r="S10" i="11"/>
  <c r="T10" i="11"/>
  <c r="AP10" i="11"/>
  <c r="P10" i="11"/>
  <c r="AD10" i="11"/>
  <c r="R10" i="11"/>
  <c r="AC10" i="11"/>
  <c r="E10" i="11"/>
  <c r="Y10" i="11"/>
  <c r="AN10" i="11"/>
  <c r="AJ10" i="11"/>
  <c r="AG10" i="11"/>
  <c r="Q10" i="11"/>
  <c r="AB10" i="11"/>
  <c r="K10" i="11"/>
  <c r="AH10" i="11"/>
  <c r="U10" i="11"/>
  <c r="H17" i="11"/>
  <c r="E17" i="11"/>
  <c r="Z17" i="11"/>
  <c r="AL17" i="11"/>
  <c r="AA17" i="11"/>
  <c r="W17" i="11"/>
  <c r="AI17" i="11"/>
  <c r="AK17" i="11"/>
  <c r="AO17" i="11"/>
  <c r="I17" i="11"/>
  <c r="Y17" i="11"/>
  <c r="V17" i="11"/>
  <c r="L17" i="11"/>
  <c r="AE17" i="11"/>
  <c r="AJ17" i="11"/>
  <c r="AN17" i="11"/>
  <c r="O17" i="11"/>
  <c r="G17" i="11"/>
  <c r="J17" i="11"/>
  <c r="F17" i="11"/>
  <c r="AC17" i="11"/>
  <c r="U17" i="11"/>
  <c r="AP17" i="11"/>
  <c r="AD17" i="11"/>
  <c r="AH17" i="11"/>
  <c r="AB17" i="11"/>
  <c r="R17" i="11"/>
  <c r="P17" i="11"/>
  <c r="T17" i="11"/>
  <c r="AF17" i="11"/>
  <c r="X17" i="11"/>
  <c r="M17" i="11"/>
  <c r="K17" i="11"/>
  <c r="AG17" i="11"/>
  <c r="S17" i="11"/>
  <c r="AM17" i="11"/>
  <c r="N17" i="11"/>
  <c r="AI11" i="11"/>
  <c r="AA11" i="11"/>
  <c r="S11" i="11"/>
  <c r="AL11" i="11"/>
  <c r="AH11" i="11"/>
  <c r="AN11" i="11"/>
  <c r="I11" i="11"/>
  <c r="P11" i="11"/>
  <c r="L11" i="11"/>
  <c r="R11" i="11"/>
  <c r="AG11" i="11"/>
  <c r="AP11" i="11"/>
  <c r="U11" i="11"/>
  <c r="Q11" i="11"/>
  <c r="H11" i="11"/>
  <c r="AJ11" i="11"/>
  <c r="AO11" i="11"/>
  <c r="W11" i="11"/>
  <c r="AK11" i="11"/>
  <c r="AM11" i="11"/>
  <c r="J11" i="11"/>
  <c r="O11" i="11"/>
  <c r="Z11" i="11"/>
  <c r="V11" i="11"/>
  <c r="AF11" i="11"/>
  <c r="X11" i="11"/>
  <c r="AC11" i="11"/>
  <c r="T11" i="11"/>
  <c r="G11" i="11"/>
  <c r="Y11" i="11"/>
  <c r="AE11" i="11"/>
  <c r="N11" i="11"/>
  <c r="F11" i="11"/>
  <c r="M11" i="11"/>
  <c r="AD11" i="11"/>
  <c r="AB11" i="11"/>
  <c r="E11" i="11"/>
  <c r="W29" i="16" l="1"/>
  <c r="W34" i="16"/>
  <c r="W19" i="16"/>
  <c r="W37" i="16"/>
  <c r="W22" i="16"/>
  <c r="W7" i="16"/>
  <c r="W3" i="16"/>
  <c r="W25" i="16"/>
  <c r="W10" i="16"/>
  <c r="W42" i="16"/>
  <c r="W40" i="16"/>
  <c r="W13" i="16"/>
  <c r="W33" i="16"/>
  <c r="W30" i="16"/>
  <c r="W28" i="16"/>
  <c r="W17" i="16"/>
  <c r="W21" i="16"/>
  <c r="W18" i="16"/>
  <c r="W16" i="16"/>
  <c r="W36" i="16"/>
  <c r="W9" i="16"/>
  <c r="W6" i="16"/>
  <c r="W39" i="16"/>
  <c r="W24" i="16"/>
  <c r="W4" i="16"/>
  <c r="W2" i="16"/>
  <c r="W27" i="16"/>
  <c r="W12" i="16"/>
  <c r="W32" i="16"/>
  <c r="W15" i="16"/>
  <c r="W35" i="16"/>
  <c r="W20" i="16"/>
  <c r="W38" i="16"/>
  <c r="W23" i="16"/>
  <c r="W8" i="16"/>
  <c r="W26" i="16"/>
  <c r="W11" i="16"/>
  <c r="W5" i="16"/>
  <c r="W14" i="16"/>
  <c r="W41" i="16"/>
  <c r="W31" i="16"/>
  <c r="F41" i="23"/>
  <c r="F56" i="23"/>
  <c r="F36" i="23"/>
  <c r="F58" i="23"/>
  <c r="F47" i="23"/>
  <c r="F64" i="23"/>
  <c r="F53" i="23"/>
  <c r="F37" i="23"/>
  <c r="F62" i="23"/>
  <c r="F52" i="23"/>
  <c r="F67" i="23"/>
  <c r="F66" i="23"/>
  <c r="F75" i="23"/>
  <c r="F65" i="23"/>
  <c r="F71" i="23"/>
  <c r="F72" i="23"/>
  <c r="F57" i="23"/>
  <c r="F42" i="23"/>
  <c r="F60" i="23"/>
  <c r="F45" i="23"/>
  <c r="F39" i="23"/>
  <c r="F63" i="23"/>
  <c r="F51" i="23"/>
  <c r="F55" i="23"/>
  <c r="F49" i="23"/>
  <c r="F69" i="23"/>
  <c r="F54" i="23"/>
  <c r="F68" i="23"/>
  <c r="F59" i="23"/>
  <c r="F44" i="23"/>
  <c r="F74" i="23"/>
  <c r="F50" i="23"/>
  <c r="F70" i="23"/>
  <c r="F43" i="23"/>
  <c r="F40" i="23"/>
  <c r="F73" i="23"/>
  <c r="F38" i="23"/>
  <c r="F61" i="23"/>
  <c r="F46" i="23"/>
  <c r="F48" i="23"/>
  <c r="X14" i="16"/>
  <c r="X10" i="16"/>
  <c r="X31" i="16"/>
  <c r="X41" i="16"/>
  <c r="X24" i="16"/>
  <c r="X32" i="16"/>
  <c r="X40" i="16"/>
  <c r="X35" i="16"/>
  <c r="X20" i="16"/>
  <c r="X38" i="16"/>
  <c r="X23" i="16"/>
  <c r="X8" i="16"/>
  <c r="X26" i="16"/>
  <c r="X11" i="16"/>
  <c r="X5" i="16"/>
  <c r="X29" i="16"/>
  <c r="X3" i="16"/>
  <c r="X19" i="16"/>
  <c r="X28" i="16"/>
  <c r="X33" i="16"/>
  <c r="X7" i="16"/>
  <c r="X17" i="16"/>
  <c r="X37" i="16"/>
  <c r="X21" i="16"/>
  <c r="X42" i="16"/>
  <c r="X16" i="16"/>
  <c r="X25" i="16"/>
  <c r="X9" i="16"/>
  <c r="X30" i="16"/>
  <c r="X39" i="16"/>
  <c r="X13" i="16"/>
  <c r="X34" i="16"/>
  <c r="X18" i="16"/>
  <c r="X27" i="16"/>
  <c r="X12" i="16"/>
  <c r="X22" i="16"/>
  <c r="X6" i="16"/>
  <c r="X15" i="16"/>
  <c r="X36" i="16"/>
  <c r="X4" i="16"/>
  <c r="X2" i="16"/>
  <c r="Q44" i="22"/>
  <c r="X44" i="22"/>
  <c r="P45" i="22"/>
  <c r="AJ44" i="22"/>
  <c r="W45" i="22"/>
  <c r="H45" i="22"/>
  <c r="J44" i="22"/>
  <c r="AC45" i="22"/>
  <c r="AI44" i="22"/>
  <c r="AP44" i="22"/>
  <c r="R44" i="22"/>
  <c r="AO44" i="22"/>
  <c r="AF45" i="22"/>
  <c r="AD44" i="22"/>
  <c r="C44" i="22"/>
  <c r="U44" i="22"/>
  <c r="K45" i="22"/>
  <c r="F44" i="22"/>
  <c r="AC44" i="22"/>
  <c r="AM45" i="22"/>
  <c r="AP45" i="22"/>
  <c r="J45" i="22"/>
  <c r="Q45" i="22"/>
  <c r="AN44" i="22"/>
  <c r="M45" i="22"/>
  <c r="N44" i="22"/>
  <c r="C45" i="22"/>
  <c r="C46" i="22" s="1"/>
  <c r="L45" i="22"/>
  <c r="AE44" i="22"/>
  <c r="I44" i="22"/>
  <c r="AB44" i="22"/>
  <c r="AJ45" i="22"/>
  <c r="AI45" i="22"/>
  <c r="AI46" i="22" s="1"/>
  <c r="U45" i="22"/>
  <c r="R45" i="22"/>
  <c r="I45" i="22"/>
  <c r="X45" i="22"/>
  <c r="N45" i="22"/>
  <c r="P44" i="22"/>
  <c r="AD45" i="22"/>
  <c r="H44" i="22"/>
  <c r="AO45" i="22"/>
  <c r="Z44" i="22"/>
  <c r="AL44" i="22"/>
  <c r="M44" i="22"/>
  <c r="AK45" i="22"/>
  <c r="AG45" i="22"/>
  <c r="AE45" i="22"/>
  <c r="Y44" i="22"/>
  <c r="E45" i="22"/>
  <c r="AN45" i="22"/>
  <c r="AA44" i="22"/>
  <c r="F45" i="22"/>
  <c r="T44" i="22"/>
  <c r="AF44" i="22"/>
  <c r="Z45" i="22"/>
  <c r="S44" i="22"/>
  <c r="D45" i="22"/>
  <c r="AH44" i="22"/>
  <c r="G44" i="22"/>
  <c r="W44" i="22"/>
  <c r="G45" i="22"/>
  <c r="O44" i="22"/>
  <c r="V44" i="22"/>
  <c r="AB45" i="22"/>
  <c r="AL45" i="22"/>
  <c r="V45" i="22"/>
  <c r="Y45" i="22"/>
  <c r="D44" i="22"/>
  <c r="L44" i="22"/>
  <c r="S45" i="22"/>
  <c r="AM44" i="22"/>
  <c r="AA45" i="22"/>
  <c r="O45" i="22"/>
  <c r="K44" i="22"/>
  <c r="AG44" i="22"/>
  <c r="AH45" i="22"/>
  <c r="E44" i="22"/>
  <c r="AK44" i="22"/>
  <c r="T45" i="22"/>
  <c r="D45" i="20"/>
  <c r="AD45" i="20"/>
  <c r="AD44" i="20"/>
  <c r="AC45" i="20"/>
  <c r="AC44" i="20"/>
  <c r="K44" i="20"/>
  <c r="K45" i="20"/>
  <c r="AP45" i="20"/>
  <c r="AP44" i="20"/>
  <c r="AK44" i="20"/>
  <c r="AK45" i="20"/>
  <c r="F45" i="20"/>
  <c r="F44" i="20"/>
  <c r="L44" i="20"/>
  <c r="L45" i="20"/>
  <c r="J44" i="20"/>
  <c r="J45" i="20"/>
  <c r="O44" i="20"/>
  <c r="O45" i="20"/>
  <c r="S44" i="20"/>
  <c r="S45" i="20"/>
  <c r="AH44" i="20"/>
  <c r="AH45" i="20"/>
  <c r="V44" i="20"/>
  <c r="V45" i="20"/>
  <c r="AA44" i="20"/>
  <c r="AA45" i="20"/>
  <c r="AE44" i="20"/>
  <c r="AE45" i="20"/>
  <c r="AG45" i="20"/>
  <c r="AG44" i="20"/>
  <c r="W44" i="20"/>
  <c r="W45" i="20"/>
  <c r="AM44" i="20"/>
  <c r="AM45" i="20"/>
  <c r="U44" i="20"/>
  <c r="U45" i="20"/>
  <c r="N44" i="20"/>
  <c r="N45" i="20"/>
  <c r="E45" i="20"/>
  <c r="E44" i="20"/>
  <c r="AI44" i="20"/>
  <c r="AI45" i="20"/>
  <c r="X44" i="20"/>
  <c r="X45" i="20"/>
  <c r="P45" i="20"/>
  <c r="P44" i="20"/>
  <c r="AL44" i="20"/>
  <c r="AL45" i="20"/>
  <c r="M44" i="20"/>
  <c r="M45" i="20"/>
  <c r="AO45" i="20"/>
  <c r="AO44" i="20"/>
  <c r="AJ44" i="20"/>
  <c r="AJ45" i="20"/>
  <c r="H45" i="20"/>
  <c r="H44" i="20"/>
  <c r="AB45" i="20"/>
  <c r="AB44" i="20"/>
  <c r="G44" i="20"/>
  <c r="G45" i="20"/>
  <c r="Q45" i="20"/>
  <c r="Q44" i="20"/>
  <c r="AF45" i="20"/>
  <c r="AF44" i="20"/>
  <c r="Y44" i="20"/>
  <c r="Y45" i="20"/>
  <c r="R45" i="20"/>
  <c r="R44" i="20"/>
  <c r="Z44" i="20"/>
  <c r="Z45" i="20"/>
  <c r="AN45" i="20"/>
  <c r="AN44" i="20"/>
  <c r="T45" i="20"/>
  <c r="T44" i="20"/>
  <c r="I45" i="20"/>
  <c r="I44" i="20"/>
  <c r="D44" i="20"/>
  <c r="C44" i="20"/>
  <c r="C45" i="20"/>
  <c r="T45" i="17"/>
  <c r="T44" i="17"/>
  <c r="N44" i="17"/>
  <c r="N45" i="17"/>
  <c r="Y44" i="17"/>
  <c r="Y45" i="17"/>
  <c r="S45" i="17"/>
  <c r="S44" i="17"/>
  <c r="C45" i="17"/>
  <c r="C44" i="17"/>
  <c r="AK44" i="17"/>
  <c r="AK45" i="17"/>
  <c r="I45" i="17"/>
  <c r="I44" i="17"/>
  <c r="AL44" i="17"/>
  <c r="AL45" i="17"/>
  <c r="L44" i="17"/>
  <c r="L45" i="17"/>
  <c r="AF45" i="17"/>
  <c r="AF44" i="17"/>
  <c r="AN44" i="17"/>
  <c r="AN45" i="17"/>
  <c r="Z44" i="17"/>
  <c r="Z45" i="17"/>
  <c r="V45" i="17"/>
  <c r="V44" i="17"/>
  <c r="AH45" i="17"/>
  <c r="AH44" i="17"/>
  <c r="O44" i="17"/>
  <c r="O45" i="17"/>
  <c r="AO44" i="17"/>
  <c r="AO45" i="17"/>
  <c r="AC44" i="17"/>
  <c r="AC45" i="17"/>
  <c r="J45" i="17"/>
  <c r="J44" i="17"/>
  <c r="AM44" i="17"/>
  <c r="AM45" i="17"/>
  <c r="F45" i="17"/>
  <c r="F44" i="17"/>
  <c r="AJ44" i="17"/>
  <c r="AJ45" i="17"/>
  <c r="K45" i="17"/>
  <c r="K44" i="17"/>
  <c r="AA45" i="17"/>
  <c r="AA44" i="17"/>
  <c r="R45" i="17"/>
  <c r="R44" i="17"/>
  <c r="AE45" i="17"/>
  <c r="AE44" i="17"/>
  <c r="W44" i="17"/>
  <c r="W45" i="17"/>
  <c r="D44" i="17"/>
  <c r="D45" i="17"/>
  <c r="AD45" i="17"/>
  <c r="AD44" i="17"/>
  <c r="H45" i="17"/>
  <c r="H44" i="17"/>
  <c r="U45" i="17"/>
  <c r="U44" i="17"/>
  <c r="Q45" i="17"/>
  <c r="Q44" i="17"/>
  <c r="AI44" i="17"/>
  <c r="AI45" i="17"/>
  <c r="P44" i="17"/>
  <c r="P45" i="17"/>
  <c r="AP45" i="17"/>
  <c r="AP44" i="17"/>
  <c r="G45" i="17"/>
  <c r="G44" i="17"/>
  <c r="E44" i="17"/>
  <c r="E45" i="17"/>
  <c r="AG45" i="17"/>
  <c r="AG44" i="17"/>
  <c r="M44" i="17"/>
  <c r="M45" i="17"/>
  <c r="AB44" i="17"/>
  <c r="AB45" i="17"/>
  <c r="X44" i="17"/>
  <c r="X45" i="17"/>
  <c r="C44" i="11"/>
  <c r="S45" i="11"/>
  <c r="S44" i="11"/>
  <c r="M44" i="11"/>
  <c r="M45" i="11"/>
  <c r="AJ45" i="11"/>
  <c r="AJ44" i="11"/>
  <c r="AD45" i="11"/>
  <c r="AD44" i="11"/>
  <c r="G45" i="11"/>
  <c r="G44" i="11"/>
  <c r="AA45" i="11"/>
  <c r="AA44" i="11"/>
  <c r="AO45" i="11"/>
  <c r="AO44" i="11"/>
  <c r="AG45" i="11"/>
  <c r="AG44" i="11"/>
  <c r="U44" i="11"/>
  <c r="U45" i="11"/>
  <c r="E45" i="11"/>
  <c r="E44" i="11"/>
  <c r="AM44" i="11"/>
  <c r="AM45" i="11"/>
  <c r="AC44" i="11"/>
  <c r="AC45" i="11"/>
  <c r="AP44" i="11"/>
  <c r="AP45" i="11"/>
  <c r="AB44" i="11"/>
  <c r="AB45" i="11"/>
  <c r="F45" i="11"/>
  <c r="F44" i="11"/>
  <c r="C45" i="11"/>
  <c r="L44" i="11"/>
  <c r="L45" i="11"/>
  <c r="AI44" i="11"/>
  <c r="AI45" i="11"/>
  <c r="Q44" i="11"/>
  <c r="Q45" i="11"/>
  <c r="I44" i="11"/>
  <c r="I45" i="11"/>
  <c r="P45" i="11"/>
  <c r="P44" i="11"/>
  <c r="AN45" i="11"/>
  <c r="AN44" i="11"/>
  <c r="R45" i="11"/>
  <c r="R44" i="11"/>
  <c r="AL45" i="11"/>
  <c r="AL44" i="11"/>
  <c r="O45" i="11"/>
  <c r="O44" i="11"/>
  <c r="K44" i="11"/>
  <c r="K45" i="11"/>
  <c r="Z45" i="11"/>
  <c r="Z44" i="11"/>
  <c r="D44" i="11"/>
  <c r="D45" i="11"/>
  <c r="AF44" i="11"/>
  <c r="AF45" i="11"/>
  <c r="J45" i="11"/>
  <c r="J44" i="11"/>
  <c r="N44" i="11"/>
  <c r="N45" i="11"/>
  <c r="W45" i="11"/>
  <c r="W44" i="11"/>
  <c r="V44" i="11"/>
  <c r="V45" i="11"/>
  <c r="T44" i="11"/>
  <c r="T45" i="11"/>
  <c r="AK45" i="11"/>
  <c r="AK44" i="11"/>
  <c r="X44" i="11"/>
  <c r="X45" i="11"/>
  <c r="AE45" i="11"/>
  <c r="AE44" i="11"/>
  <c r="H44" i="11"/>
  <c r="H45" i="11"/>
  <c r="Y45" i="11"/>
  <c r="Y44" i="11"/>
  <c r="AH44" i="11"/>
  <c r="AH45" i="11"/>
  <c r="P46" i="22" l="1"/>
  <c r="W46" i="22"/>
  <c r="AJ46" i="22"/>
  <c r="AM46" i="22"/>
  <c r="G23" i="23"/>
  <c r="B23" i="23"/>
  <c r="G29" i="23"/>
  <c r="G25" i="23"/>
  <c r="G27" i="23"/>
  <c r="B25" i="23"/>
  <c r="B27" i="23"/>
  <c r="B29" i="23"/>
  <c r="K46" i="22"/>
  <c r="N46" i="22"/>
  <c r="X46" i="22"/>
  <c r="AF46" i="22"/>
  <c r="F46" i="22"/>
  <c r="T46" i="22"/>
  <c r="D46" i="20"/>
  <c r="M46" i="22"/>
  <c r="AD46" i="22"/>
  <c r="AK46" i="22"/>
  <c r="R46" i="22"/>
  <c r="L46" i="22"/>
  <c r="U46" i="22"/>
  <c r="AP46" i="22"/>
  <c r="E46" i="22"/>
  <c r="AC46" i="22"/>
  <c r="H46" i="22"/>
  <c r="I46" i="22"/>
  <c r="J46" i="22"/>
  <c r="AO46" i="22"/>
  <c r="AB46" i="22"/>
  <c r="Q46" i="22"/>
  <c r="D46" i="22"/>
  <c r="AL46" i="22"/>
  <c r="AN46" i="22"/>
  <c r="AA46" i="22"/>
  <c r="S46" i="22"/>
  <c r="Y46" i="22"/>
  <c r="AH46" i="22"/>
  <c r="V46" i="22"/>
  <c r="AG46" i="22"/>
  <c r="G46" i="22"/>
  <c r="O46" i="22"/>
  <c r="AE46" i="22"/>
  <c r="Z46" i="22"/>
  <c r="AQ44" i="22"/>
  <c r="AQ45" i="22"/>
  <c r="C46" i="11"/>
  <c r="AB46" i="20"/>
  <c r="P46" i="20"/>
  <c r="AP46" i="20"/>
  <c r="Y46" i="20"/>
  <c r="I46" i="20"/>
  <c r="M46" i="20"/>
  <c r="N46" i="20"/>
  <c r="AA46" i="20"/>
  <c r="L46" i="20"/>
  <c r="G46" i="20"/>
  <c r="X46" i="20"/>
  <c r="W46" i="20"/>
  <c r="S46" i="20"/>
  <c r="AG46" i="20"/>
  <c r="AF46" i="20"/>
  <c r="AO46" i="20"/>
  <c r="E46" i="20"/>
  <c r="AC46" i="20"/>
  <c r="AL46" i="20"/>
  <c r="U46" i="20"/>
  <c r="V46" i="20"/>
  <c r="F46" i="20"/>
  <c r="Z46" i="20"/>
  <c r="AM46" i="20"/>
  <c r="AH46" i="20"/>
  <c r="AK46" i="20"/>
  <c r="AN46" i="20"/>
  <c r="R46" i="20"/>
  <c r="H46" i="20"/>
  <c r="AJ46" i="20"/>
  <c r="AI46" i="20"/>
  <c r="O46" i="20"/>
  <c r="K46" i="20"/>
  <c r="AE46" i="20"/>
  <c r="J46" i="20"/>
  <c r="T46" i="20"/>
  <c r="Q46" i="20"/>
  <c r="AD46" i="20"/>
  <c r="AB46" i="17"/>
  <c r="P46" i="17"/>
  <c r="D46" i="17"/>
  <c r="AJ46" i="17"/>
  <c r="O46" i="17"/>
  <c r="L46" i="17"/>
  <c r="Y46" i="17"/>
  <c r="AO46" i="17"/>
  <c r="X46" i="17"/>
  <c r="E46" i="17"/>
  <c r="Z46" i="17"/>
  <c r="AK46" i="17"/>
  <c r="C46" i="20"/>
  <c r="G46" i="17"/>
  <c r="H46" i="17"/>
  <c r="AA46" i="17"/>
  <c r="M46" i="17"/>
  <c r="AI46" i="17"/>
  <c r="W46" i="17"/>
  <c r="AL46" i="17"/>
  <c r="N46" i="17"/>
  <c r="AM46" i="17"/>
  <c r="AC46" i="17"/>
  <c r="AN46" i="17"/>
  <c r="R46" i="17"/>
  <c r="C46" i="17"/>
  <c r="AQ45" i="17"/>
  <c r="AP46" i="17"/>
  <c r="AD46" i="17"/>
  <c r="K46" i="17"/>
  <c r="AF46" i="17"/>
  <c r="S46" i="17"/>
  <c r="AQ44" i="17"/>
  <c r="U46" i="17"/>
  <c r="F46" i="17"/>
  <c r="AH46" i="17"/>
  <c r="J46" i="17"/>
  <c r="AG46" i="17"/>
  <c r="Q46" i="17"/>
  <c r="AE46" i="17"/>
  <c r="V46" i="17"/>
  <c r="I46" i="17"/>
  <c r="T46" i="17"/>
  <c r="AQ45" i="20"/>
  <c r="AQ44" i="20"/>
  <c r="AF46" i="11"/>
  <c r="L46" i="11"/>
  <c r="AM46" i="11"/>
  <c r="AH46" i="11"/>
  <c r="T46" i="11"/>
  <c r="D46" i="11"/>
  <c r="H46" i="11"/>
  <c r="K46" i="11"/>
  <c r="I46" i="11"/>
  <c r="AB46" i="11"/>
  <c r="M46" i="11"/>
  <c r="Y46" i="11"/>
  <c r="Z46" i="11"/>
  <c r="P46" i="11"/>
  <c r="F46" i="11"/>
  <c r="AJ46" i="11"/>
  <c r="O46" i="11"/>
  <c r="S46" i="11"/>
  <c r="J46" i="11"/>
  <c r="AL46" i="11"/>
  <c r="AA46" i="11"/>
  <c r="AO46" i="11"/>
  <c r="AE46" i="11"/>
  <c r="X46" i="11"/>
  <c r="AI46" i="11"/>
  <c r="AC46" i="11"/>
  <c r="AK46" i="11"/>
  <c r="R46" i="11"/>
  <c r="G46" i="11"/>
  <c r="AN46" i="11"/>
  <c r="AD46" i="11"/>
  <c r="AQ45" i="11"/>
  <c r="AQ44" i="11"/>
  <c r="E46" i="11"/>
  <c r="V46" i="11"/>
  <c r="U46" i="11"/>
  <c r="AG46" i="11"/>
  <c r="W46" i="11"/>
  <c r="N46" i="11"/>
  <c r="Q46" i="11"/>
  <c r="AP46" i="11"/>
  <c r="AQ46" i="22" l="1"/>
  <c r="AQ46" i="20"/>
  <c r="AQ46" i="17"/>
  <c r="AQ46" i="11"/>
</calcChain>
</file>

<file path=xl/connections.xml><?xml version="1.0" encoding="utf-8"?>
<connections xmlns="http://schemas.openxmlformats.org/spreadsheetml/2006/main">
  <connection id="1" keepAlive="1" name="Запрос — Ответы" description="Соединение с запросом &quot;Ответы&quot; в книге." type="5" refreshedVersion="6" background="1" saveData="1">
    <dbPr connection="Provider=Microsoft.Mashup.OleDb.1;Data Source=$Workbook$;Location=Ответы;Extended Properties=&quot;&quot;" command="SELECT * FROM [Ответы]"/>
  </connection>
  <connection id="2" keepAlive="1" name="Запрос — Ответы (2)" description="Соединение с запросом &quot;Ответы (2)&quot; в книге." type="5" refreshedVersion="6" background="1" saveData="1">
    <dbPr connection="Provider=Microsoft.Mashup.OleDb.1;Data Source=$Workbook$;Location=Ответы (2);Extended Properties=&quot;&quot;" command="SELECT * FROM [Ответы (2)]"/>
  </connection>
  <connection id="3" keepAlive="1" name="Запрос — СПИСОК" description="Соединение с запросом &quot;СПИСОК&quot; в книге." type="5" refreshedVersion="6" background="1">
    <dbPr connection="Provider=Microsoft.Mashup.OleDb.1;Data Source=$Workbook$;Location=СПИСОК;Extended Properties=&quot;&quot;" command="SELECT * FROM [СПИСОК]"/>
  </connection>
</connections>
</file>

<file path=xl/sharedStrings.xml><?xml version="1.0" encoding="utf-8"?>
<sst xmlns="http://schemas.openxmlformats.org/spreadsheetml/2006/main" count="394" uniqueCount="63">
  <si>
    <t>ФИО</t>
  </si>
  <si>
    <t>С кем бы я поделил(⁃ся/⁃ась) своей любимой вещью</t>
  </si>
  <si>
    <t>С кем бы я погуля(⁃л/⁃ла) после школы</t>
  </si>
  <si>
    <t>Кому бы я не помог(⁃ла) на контрольной по математике</t>
  </si>
  <si>
    <t>Кто выбирает</t>
  </si>
  <si>
    <t>Кого выбирают</t>
  </si>
  <si>
    <t>Количество не взаимных выборов</t>
  </si>
  <si>
    <t>Количество взаимных выборов</t>
  </si>
  <si>
    <t>Всего выборов</t>
  </si>
  <si>
    <t>ЛИДЕР(Ы)</t>
  </si>
  <si>
    <t>АУТСАЙДЕР(Ы)</t>
  </si>
  <si>
    <t>№</t>
  </si>
  <si>
    <t>РЕЙТИНГ</t>
  </si>
  <si>
    <t>Column1</t>
  </si>
  <si>
    <t>Column2</t>
  </si>
  <si>
    <t>Column3</t>
  </si>
  <si>
    <t>Column4</t>
  </si>
  <si>
    <t>Column5</t>
  </si>
  <si>
    <t>Column6</t>
  </si>
  <si>
    <t>Column7</t>
  </si>
  <si>
    <t>Column8</t>
  </si>
  <si>
    <t>Column9</t>
  </si>
  <si>
    <t>Column10</t>
  </si>
  <si>
    <t>Column11</t>
  </si>
  <si>
    <t>Column12</t>
  </si>
  <si>
    <t>Column13</t>
  </si>
  <si>
    <t>Column14</t>
  </si>
  <si>
    <t>.</t>
  </si>
  <si>
    <t>Абляев Иван Юрьевич</t>
  </si>
  <si>
    <t>Балабаев Ростислав Вадимович</t>
  </si>
  <si>
    <t>Баранова Ульяна Андреевна</t>
  </si>
  <si>
    <t>Баскакова Дарья Алексеевна</t>
  </si>
  <si>
    <t>Борзунова Полина Александровна</t>
  </si>
  <si>
    <t>Бурыкин Александр Александрович</t>
  </si>
  <si>
    <t>Жуков Владимир Владимирович</t>
  </si>
  <si>
    <t>Кущев Владимир Игоревич</t>
  </si>
  <si>
    <t>Кузнецова Александра Александровна</t>
  </si>
  <si>
    <t>НИКОГО</t>
  </si>
  <si>
    <t>Ненашев Александр Николаевич</t>
  </si>
  <si>
    <t>Савина Анастасия Сергеевна</t>
  </si>
  <si>
    <t>Тайдакова Софья Дмитриевна</t>
  </si>
  <si>
    <t>Вершинина Ирина Викторовна</t>
  </si>
  <si>
    <t>Востриков Александр Сергеевич</t>
  </si>
  <si>
    <t>Дудина Лидия Олеговна</t>
  </si>
  <si>
    <t>Ишевских Анастасия Романовна</t>
  </si>
  <si>
    <t>Колесников Максим Евгеньевич</t>
  </si>
  <si>
    <t>Краснякова Надежда Сергеевна</t>
  </si>
  <si>
    <t>Кузнецова Валерия Александровна</t>
  </si>
  <si>
    <t>Манжос Ульяна Антоновна</t>
  </si>
  <si>
    <t>Наквасина Анна Викторовна</t>
  </si>
  <si>
    <t>Покидов Александр Сергеевич</t>
  </si>
  <si>
    <t>Попов Никита Валентинович</t>
  </si>
  <si>
    <t>Поротиков Вадим Сергеевич</t>
  </si>
  <si>
    <t>Рыжкова Татьяна Сергеевна</t>
  </si>
  <si>
    <t>Сердюкова Татьяна Романовна</t>
  </si>
  <si>
    <t>Сиротина Анастасия Павловна</t>
  </si>
  <si>
    <t>Урия София Михайловна</t>
  </si>
  <si>
    <t>Фёдоров Михаил Константинович</t>
  </si>
  <si>
    <t>Фролов Александр Александрович</t>
  </si>
  <si>
    <t>Фролова Ольга Викторовна</t>
  </si>
  <si>
    <t>Чубарова Анастасия Алексеевна</t>
  </si>
  <si>
    <t>Ярославкина Екатерина Евгеньевна</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</si>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</sst>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204"/>
      <scheme val="minor"/>
    </font>
    <font>
      <b/>
      <sz val="14"/>
      <color theme="1"/>
      <name val="Times New Roman"/>
      <family val="1"/>
      <charset val="204"/>
    </font>
    <font>
      <sz val="14"/>
      <color theme="1"/>
      <name val="Times New Roman"/>
      <family val="1"/>
      <charset val="204"/>
    </font>
    <font>
      <b/>
      <sz val="14"/>
      <color rgb="FFFF0000"/>
      <name val="Times New Roman"/>
      <family val="1"/>
      <charset val="204"/>
    </font>
    <font>
      <b/>
      <sz val="11"/>
      <color theme="1"/>
      <name val="Calibri"/>
      <family val="2"/>
      <charset val="204"/>
      <scheme val="minor"/>
    </font>
    <font>
      <b/>
      <sz val="18"/>
      <color theme="1"/>
      <name val="Times New Roman"/>
      <family val="1"/>
      <charset val="204"/>
    </font>
    <font>
      <b/>
      <sz val="18"/>
      <color theme="0"/>
      <name val="Times New Roman"/>
      <family val="1"/>
      <charset val="204"/>
    </font>
    <font>
      <sz val="11"/>
      <color theme="0"/>
      <name val="Calibri"/>
      <family val="2"/>
      <charset val="204"/>
      <scheme val="minor"/>
    </font>
    <font>
      <sz val="26"/>
      <color theme="1"/>
      <name val="Calibri"/>
      <family val="2"/>
      <charset val="204"/>
      <scheme val="minor"/>
    </font>
    <font>
      <b/>
      <sz val="16"/>
      <color theme="1"/>
      <name val="Calibri"/>
      <family val="2"/>
      <charset val="204"/>
      <scheme val="minor"/>
    </font>
  </fonts>
  <fills count="18">
    <fill>
      <patternFill patternType="none"/>
    </fill>
    <fill>
      <patternFill patternType="gray125"/>
    </fill>
    <fill>
      <patternFill patternType="solid">
        <fgColor theme="0"/>
        <bgColor indexed="64"/>
      </patternFill>
    </fill>
    <fill>
      <patternFill patternType="solid">
        <fgColor theme="0"/>
        <bgColor theme="3"/>
      </patternFill>
    </fill>
    <fill>
      <patternFill patternType="solid">
        <fgColor theme="2" tint="-9.9948118533890809E-2"/>
        <bgColor indexed="64"/>
      </patternFill>
    </fill>
    <fill>
      <patternFill patternType="solid">
        <fgColor rgb="FFC5C3C3"/>
        <bgColor indexed="64"/>
      </patternFill>
    </fill>
    <fill>
      <patternFill patternType="solid">
        <fgColor rgb="FFB0ACAC"/>
        <bgColor indexed="64"/>
      </patternFill>
    </fill>
    <fill>
      <patternFill patternType="solid">
        <fgColor rgb="FFC00000"/>
        <bgColor auto="1"/>
      </patternFill>
    </fill>
    <fill>
      <patternFill patternType="solid">
        <fgColor theme="2" tint="-0.499984740745262"/>
        <bgColor indexed="64"/>
      </patternFill>
    </fill>
    <fill>
      <patternFill patternType="solid">
        <fgColor rgb="FFC00000"/>
        <bgColor indexed="64"/>
      </patternFill>
    </fill>
    <fill>
      <patternFill patternType="solid">
        <fgColor theme="2" tint="-0.24994659260841701"/>
        <bgColor theme="3"/>
      </patternFill>
    </fill>
    <fill>
      <patternFill patternType="solid">
        <fgColor theme="2" tint="-0.24994659260841701"/>
        <bgColor indexed="64"/>
      </patternFill>
    </fill>
    <fill>
      <patternFill patternType="solid">
        <fgColor rgb="FF92D050"/>
        <bgColor indexed="64"/>
      </patternFill>
    </fill>
    <fill>
      <patternFill patternType="solid">
        <fgColor rgb="FFFF5353"/>
        <bgColor indexed="64"/>
      </patternFill>
    </fill>
    <fill>
      <patternFill patternType="solid">
        <fgColor rgb="FFA7A7A7"/>
        <bgColor indexed="64"/>
      </patternFill>
    </fill>
    <fill>
      <patternFill patternType="solid">
        <fgColor rgb="FFDB3D3D"/>
        <bgColor indexed="64"/>
      </patternFill>
    </fill>
    <fill>
      <patternFill patternType="solid">
        <fgColor rgb="FFFF3F3F"/>
        <bgColor indexed="64"/>
      </patternFill>
    </fill>
    <fill>
      <patternFill patternType="solid">
        <fgColor theme="8" tint="0.39994506668294322"/>
        <bgColor indexed="64"/>
      </patternFill>
    </fill>
  </fills>
  <borders count="59">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auto="1"/>
      </left>
      <right style="thick">
        <color auto="1"/>
      </right>
      <top/>
      <bottom style="thin">
        <color auto="1"/>
      </bottom>
      <diagonal/>
    </border>
    <border>
      <left/>
      <right style="thin">
        <color auto="1"/>
      </right>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style="thin">
        <color auto="1"/>
      </right>
      <top style="thin">
        <color auto="1"/>
      </top>
      <bottom style="thick">
        <color auto="1"/>
      </bottom>
      <diagonal/>
    </border>
    <border>
      <left style="thick">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ck">
        <color auto="1"/>
      </left>
      <right style="thick">
        <color auto="1"/>
      </right>
      <top/>
      <bottom/>
      <diagonal/>
    </border>
    <border diagonalDown="1">
      <left style="thick">
        <color auto="1"/>
      </left>
      <right/>
      <top style="thick">
        <color auto="1"/>
      </top>
      <bottom/>
      <diagonal style="thick">
        <color auto="1"/>
      </diagonal>
    </border>
    <border>
      <left/>
      <right/>
      <top style="thick">
        <color auto="1"/>
      </top>
      <bottom/>
      <diagonal/>
    </border>
    <border>
      <left style="thick">
        <color auto="1"/>
      </left>
      <right/>
      <top/>
      <bottom/>
      <diagonal/>
    </border>
    <border>
      <left style="thick">
        <color auto="1"/>
      </left>
      <right style="thin">
        <color auto="1"/>
      </right>
      <top style="thick">
        <color auto="1"/>
      </top>
      <bottom style="thin">
        <color auto="1"/>
      </bottom>
      <diagonal/>
    </border>
    <border>
      <left style="thick">
        <color auto="1"/>
      </left>
      <right style="thick">
        <color auto="1"/>
      </right>
      <top style="thin">
        <color auto="1"/>
      </top>
      <bottom/>
      <diagonal/>
    </border>
    <border>
      <left style="thin">
        <color auto="1"/>
      </left>
      <right style="thin">
        <color auto="1"/>
      </right>
      <top style="thin">
        <color auto="1"/>
      </top>
      <bottom/>
      <diagonal/>
    </border>
    <border>
      <left style="thick">
        <color auto="1"/>
      </left>
      <right/>
      <top/>
      <bottom style="thick">
        <color auto="1"/>
      </bottom>
      <diagonal/>
    </border>
    <border>
      <left style="thick">
        <color auto="1"/>
      </left>
      <right style="thick">
        <color auto="1"/>
      </right>
      <top style="thick">
        <color auto="1"/>
      </top>
      <bottom/>
      <diagonal/>
    </border>
    <border>
      <left style="thin">
        <color auto="1"/>
      </left>
      <right/>
      <top style="thin">
        <color auto="1"/>
      </top>
      <bottom/>
      <diagonal/>
    </border>
    <border>
      <left style="thick">
        <color auto="1"/>
      </left>
      <right style="thin">
        <color auto="1"/>
      </right>
      <top style="thin">
        <color auto="1"/>
      </top>
      <bottom style="thin">
        <color auto="1"/>
      </bottom>
      <diagonal/>
    </border>
    <border>
      <left style="thin">
        <color auto="1"/>
      </left>
      <right style="thin">
        <color auto="1"/>
      </right>
      <top style="thick">
        <color auto="1"/>
      </top>
      <bottom style="thin">
        <color auto="1"/>
      </bottom>
      <diagonal/>
    </border>
    <border>
      <left style="thick">
        <color auto="1"/>
      </left>
      <right/>
      <top style="thin">
        <color auto="1"/>
      </top>
      <bottom style="thick">
        <color auto="1"/>
      </bottom>
      <diagonal/>
    </border>
    <border>
      <left style="thin">
        <color auto="1"/>
      </left>
      <right/>
      <top style="thick">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thick">
        <color auto="1"/>
      </bottom>
      <diagonal/>
    </border>
    <border>
      <left/>
      <right style="thick">
        <color auto="1"/>
      </right>
      <top/>
      <bottom/>
      <diagonal/>
    </border>
    <border diagonalDown="1">
      <left/>
      <right style="thick">
        <color auto="1"/>
      </right>
      <top/>
      <bottom style="thick">
        <color auto="1"/>
      </bottom>
      <diagonal style="thick">
        <color auto="1"/>
      </diagonal>
    </border>
    <border>
      <left/>
      <right style="thick">
        <color auto="1"/>
      </right>
      <top/>
      <bottom style="thick">
        <color auto="1"/>
      </bottom>
      <diagonal/>
    </border>
    <border>
      <left/>
      <right/>
      <top/>
      <bottom style="thick">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style="thin">
        <color auto="1"/>
      </top>
      <bottom style="thin">
        <color auto="1"/>
      </bottom>
      <diagonal/>
    </border>
    <border>
      <left/>
      <right/>
      <top style="thin">
        <color auto="1"/>
      </top>
      <bottom style="thick">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ck">
        <color auto="1"/>
      </bottom>
      <diagonal/>
    </border>
    <border>
      <left style="thick">
        <color auto="1"/>
      </left>
      <right/>
      <top style="thin">
        <color auto="1"/>
      </top>
      <bottom/>
      <diagonal/>
    </border>
    <border>
      <left/>
      <right/>
      <top style="thin">
        <color auto="1"/>
      </top>
      <bottom/>
      <diagonal/>
    </border>
    <border>
      <left/>
      <right style="thick">
        <color auto="1"/>
      </right>
      <top style="thin">
        <color auto="1"/>
      </top>
      <bottom/>
      <diagonal/>
    </border>
    <border>
      <left style="thick">
        <color auto="1"/>
      </left>
      <right/>
      <top style="thick">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style="thin">
        <color auto="1"/>
      </bottom>
      <diagonal/>
    </border>
    <border>
      <left/>
      <right style="thick">
        <color auto="1"/>
      </right>
      <top style="thin">
        <color auto="1"/>
      </top>
      <bottom style="thick">
        <color auto="1"/>
      </bottom>
      <diagonal/>
    </border>
    <border>
      <left style="thick">
        <color auto="1"/>
      </left>
      <right/>
      <top/>
      <bottom style="thin">
        <color auto="1"/>
      </bottom>
      <diagonal/>
    </border>
    <border>
      <left style="thick">
        <color auto="1"/>
      </left>
      <right style="thick">
        <color auto="1"/>
      </right>
      <top/>
      <bottom style="thin">
        <color auto="1"/>
      </bottom>
      <diagonal/>
    </border>
  </borders>
  <cellStyleXfs count="1">
    <xf numFmtId="0" fontId="0" fillId="0" borderId="0"/>
  </cellStyleXfs>
  <cellXfs count="160">
    <xf numFmtId="0" fontId="0" fillId="0" borderId="0" xfId="0"/>
    <xf numFmtId="0" fontId="0" fillId="2" borderId="0" xfId="0" applyFill="1" applyBorder="1"/>
    <xf numFmtId="0" fontId="1" fillId="3" borderId="0" xfId="0" applyFont="1" applyFill="1" applyBorder="1"/>
    <xf numFmtId="0" fontId="0" fillId="2" borderId="0" xfId="0" applyFill="1" applyBorder="1" applyAlignment="1">
      <alignment horizontal="left"/>
    </xf>
    <xf numFmtId="0" fontId="3" fillId="2" borderId="1" xfId="0" applyFont="1" applyFill="1" applyBorder="1"/>
    <xf numFmtId="0" fontId="2" fillId="2" borderId="0" xfId="0" applyFont="1" applyFill="1" applyBorder="1"/>
    <xf numFmtId="0" fontId="1" fillId="4" borderId="8" xfId="0" applyFont="1" applyFill="1" applyBorder="1" applyAlignment="1">
      <alignment horizontal="center"/>
    </xf>
    <xf numFmtId="0" fontId="1" fillId="7" borderId="7" xfId="0" applyFont="1" applyFill="1" applyBorder="1" applyAlignment="1">
      <alignment horizontal="center"/>
    </xf>
    <xf numFmtId="0" fontId="1" fillId="7" borderId="5" xfId="0" applyFont="1" applyFill="1" applyBorder="1" applyAlignment="1">
      <alignment horizontal="center"/>
    </xf>
    <xf numFmtId="0" fontId="1" fillId="7" borderId="16" xfId="0" applyFont="1" applyFill="1" applyBorder="1" applyAlignment="1">
      <alignment horizontal="center"/>
    </xf>
    <xf numFmtId="0" fontId="0" fillId="2" borderId="0" xfId="0" applyFill="1" applyBorder="1" applyAlignment="1">
      <alignment vertical="center"/>
    </xf>
    <xf numFmtId="0" fontId="1" fillId="10" borderId="1" xfId="0" applyFont="1" applyFill="1" applyBorder="1"/>
    <xf numFmtId="0" fontId="1" fillId="11" borderId="2" xfId="0" applyFont="1" applyFill="1" applyBorder="1" applyAlignment="1">
      <alignment horizontal="left"/>
    </xf>
    <xf numFmtId="0" fontId="5" fillId="8" borderId="6" xfId="0" applyFont="1" applyFill="1" applyBorder="1"/>
    <xf numFmtId="0" fontId="5" fillId="2" borderId="6" xfId="0" applyFont="1" applyFill="1" applyBorder="1" applyAlignment="1">
      <alignment horizontal="center" vertical="center"/>
    </xf>
    <xf numFmtId="0" fontId="5" fillId="8" borderId="21" xfId="0" applyFont="1" applyFill="1" applyBorder="1" applyAlignment="1">
      <alignment vertical="center" textRotation="90"/>
    </xf>
    <xf numFmtId="0" fontId="5" fillId="8" borderId="22" xfId="0" applyFont="1" applyFill="1" applyBorder="1" applyAlignment="1">
      <alignment vertical="center" textRotation="90"/>
    </xf>
    <xf numFmtId="0" fontId="5" fillId="8" borderId="10" xfId="0" applyFont="1" applyFill="1" applyBorder="1" applyAlignment="1">
      <alignment vertical="center" textRotation="90"/>
    </xf>
    <xf numFmtId="0" fontId="5" fillId="8" borderId="23" xfId="0" applyFont="1" applyFill="1" applyBorder="1" applyAlignment="1">
      <alignment textRotation="90"/>
    </xf>
    <xf numFmtId="0" fontId="5" fillId="8" borderId="24" xfId="0" applyFont="1" applyFill="1" applyBorder="1" applyAlignment="1">
      <alignment horizontal="center" vertical="center" textRotation="90"/>
    </xf>
    <xf numFmtId="0" fontId="5" fillId="2" borderId="1" xfId="0" applyFont="1" applyFill="1" applyBorder="1" applyAlignment="1">
      <alignment horizontal="center" vertical="center"/>
    </xf>
    <xf numFmtId="2" fontId="5" fillId="2" borderId="1" xfId="0" applyNumberFormat="1" applyFont="1" applyFill="1" applyBorder="1" applyAlignment="1">
      <alignment horizontal="center" vertical="center"/>
    </xf>
    <xf numFmtId="0" fontId="5" fillId="8" borderId="20" xfId="0" applyFont="1" applyFill="1" applyBorder="1"/>
    <xf numFmtId="0" fontId="5" fillId="8" borderId="1"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26" xfId="0" applyFont="1" applyFill="1" applyBorder="1" applyAlignment="1">
      <alignment horizontal="center" vertical="center"/>
    </xf>
    <xf numFmtId="2" fontId="5" fillId="2" borderId="26" xfId="0" applyNumberFormat="1" applyFont="1" applyFill="1" applyBorder="1" applyAlignment="1">
      <alignment horizontal="center" vertical="center"/>
    </xf>
    <xf numFmtId="0" fontId="0" fillId="8" borderId="9" xfId="0" applyFill="1" applyBorder="1"/>
    <xf numFmtId="0" fontId="0" fillId="8" borderId="10" xfId="0" applyFill="1" applyBorder="1"/>
    <xf numFmtId="0" fontId="0" fillId="8" borderId="27" xfId="0" applyFill="1" applyBorder="1"/>
    <xf numFmtId="0" fontId="5" fillId="2" borderId="9" xfId="0" applyFont="1" applyFill="1" applyBorder="1" applyAlignment="1">
      <alignment horizontal="center" vertical="center"/>
    </xf>
    <xf numFmtId="0" fontId="0" fillId="8" borderId="28" xfId="0" applyFill="1" applyBorder="1"/>
    <xf numFmtId="0" fontId="0" fillId="8" borderId="20" xfId="0" applyFill="1" applyBorder="1"/>
    <xf numFmtId="0" fontId="0" fillId="8" borderId="0" xfId="0" applyFill="1" applyBorder="1"/>
    <xf numFmtId="0" fontId="5" fillId="2" borderId="28" xfId="0" applyFont="1" applyFill="1" applyBorder="1" applyAlignment="1">
      <alignment horizontal="center" vertical="center"/>
    </xf>
    <xf numFmtId="0" fontId="0" fillId="8" borderId="23" xfId="0" applyFill="1" applyBorder="1"/>
    <xf numFmtId="0" fontId="0" fillId="8" borderId="22" xfId="0" applyFill="1" applyBorder="1"/>
    <xf numFmtId="0" fontId="5" fillId="2" borderId="30"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31" xfId="0" applyFont="1" applyFill="1" applyBorder="1" applyAlignment="1">
      <alignment horizontal="center" vertical="center"/>
    </xf>
    <xf numFmtId="2" fontId="5" fillId="2" borderId="34" xfId="0" applyNumberFormat="1" applyFont="1" applyFill="1" applyBorder="1" applyAlignment="1">
      <alignment horizontal="center" vertical="center"/>
    </xf>
    <xf numFmtId="0" fontId="5" fillId="8" borderId="29"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0" fillId="8" borderId="36" xfId="0" applyFill="1" applyBorder="1" applyAlignment="1">
      <alignment vertical="center"/>
    </xf>
    <xf numFmtId="0" fontId="0" fillId="8" borderId="37" xfId="0" applyFill="1" applyBorder="1"/>
    <xf numFmtId="0" fontId="6" fillId="8" borderId="6" xfId="0" applyFont="1" applyFill="1" applyBorder="1" applyAlignment="1">
      <alignment horizontal="center" vertical="center"/>
    </xf>
    <xf numFmtId="0" fontId="0" fillId="8" borderId="38" xfId="0" applyFill="1" applyBorder="1"/>
    <xf numFmtId="0" fontId="0" fillId="8" borderId="36" xfId="0" applyFill="1" applyBorder="1"/>
    <xf numFmtId="0" fontId="0" fillId="8" borderId="39" xfId="0" applyFill="1" applyBorder="1"/>
    <xf numFmtId="0" fontId="0" fillId="8" borderId="40" xfId="0" applyFill="1" applyBorder="1"/>
    <xf numFmtId="0" fontId="0" fillId="8" borderId="41" xfId="0" applyFill="1" applyBorder="1"/>
    <xf numFmtId="0" fontId="0" fillId="13" borderId="6" xfId="0" applyFill="1" applyBorder="1"/>
    <xf numFmtId="0" fontId="0" fillId="13" borderId="9" xfId="0" applyFill="1" applyBorder="1"/>
    <xf numFmtId="0" fontId="0" fillId="13" borderId="27" xfId="0" applyFill="1" applyBorder="1"/>
    <xf numFmtId="0" fontId="5" fillId="2" borderId="4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6" xfId="0" applyFont="1" applyFill="1" applyBorder="1" applyAlignment="1">
      <alignment horizontal="center" vertical="center" textRotation="90"/>
    </xf>
    <xf numFmtId="0" fontId="0" fillId="12" borderId="44" xfId="0" applyFill="1" applyBorder="1"/>
    <xf numFmtId="0" fontId="0" fillId="12" borderId="18" xfId="0" applyFill="1" applyBorder="1"/>
    <xf numFmtId="0" fontId="0" fillId="12" borderId="45" xfId="0" applyFill="1" applyBorder="1"/>
    <xf numFmtId="0" fontId="7" fillId="15" borderId="44" xfId="0" applyFont="1" applyFill="1" applyBorder="1"/>
    <xf numFmtId="0" fontId="7" fillId="15" borderId="18" xfId="0" applyFont="1" applyFill="1" applyBorder="1"/>
    <xf numFmtId="0" fontId="7" fillId="15" borderId="45" xfId="0" applyFont="1" applyFill="1" applyBorder="1"/>
    <xf numFmtId="0" fontId="0" fillId="8" borderId="0" xfId="0" applyFill="1"/>
    <xf numFmtId="0" fontId="2" fillId="8" borderId="6" xfId="0" applyFont="1" applyFill="1" applyBorder="1"/>
    <xf numFmtId="0" fontId="0" fillId="2" borderId="0" xfId="0" applyFill="1" applyBorder="1" applyAlignment="1">
      <alignment horizontal="center"/>
    </xf>
    <xf numFmtId="0" fontId="0" fillId="8" borderId="22" xfId="0" applyFill="1" applyBorder="1" applyAlignment="1"/>
    <xf numFmtId="0" fontId="7" fillId="16" borderId="18" xfId="0" applyFont="1" applyFill="1" applyBorder="1" applyAlignment="1">
      <alignment horizontal="center" vertical="center"/>
    </xf>
    <xf numFmtId="0" fontId="0" fillId="12" borderId="32" xfId="0" applyFill="1" applyBorder="1" applyAlignment="1">
      <alignment horizontal="center" vertical="center"/>
    </xf>
    <xf numFmtId="0" fontId="7" fillId="16" borderId="45" xfId="0" applyFont="1" applyFill="1" applyBorder="1" applyAlignment="1">
      <alignment horizontal="center" vertical="center"/>
    </xf>
    <xf numFmtId="0" fontId="0" fillId="2" borderId="0" xfId="0" applyFill="1" applyBorder="1" applyAlignment="1"/>
    <xf numFmtId="0" fontId="0" fillId="8" borderId="36" xfId="0" applyFill="1" applyBorder="1" applyAlignment="1"/>
    <xf numFmtId="0" fontId="0" fillId="8" borderId="38" xfId="0" applyFill="1" applyBorder="1" applyAlignment="1"/>
    <xf numFmtId="0" fontId="4" fillId="4" borderId="6" xfId="0" applyFont="1" applyFill="1" applyBorder="1" applyAlignment="1">
      <alignment horizontal="center" vertical="center"/>
    </xf>
    <xf numFmtId="0" fontId="9" fillId="4" borderId="33" xfId="0" applyFont="1" applyFill="1" applyBorder="1" applyAlignment="1">
      <alignment horizontal="center" vertical="center"/>
    </xf>
    <xf numFmtId="0" fontId="9" fillId="4" borderId="52" xfId="0" applyFont="1" applyFill="1" applyBorder="1" applyAlignment="1">
      <alignment horizontal="center" vertical="center"/>
    </xf>
    <xf numFmtId="0" fontId="9" fillId="4" borderId="51" xfId="0" applyFont="1" applyFill="1" applyBorder="1" applyAlignment="1">
      <alignment horizontal="center" vertical="center"/>
    </xf>
    <xf numFmtId="0" fontId="2" fillId="4" borderId="3" xfId="0" applyFont="1" applyFill="1" applyBorder="1" applyAlignment="1">
      <alignment horizontal="left" wrapText="1"/>
    </xf>
    <xf numFmtId="0" fontId="5" fillId="9" borderId="18" xfId="0" applyFont="1" applyFill="1" applyBorder="1" applyAlignment="1">
      <alignment horizontal="center" vertical="center" wrapText="1"/>
    </xf>
    <xf numFmtId="0" fontId="5" fillId="9" borderId="25" xfId="0" applyFont="1" applyFill="1" applyBorder="1" applyAlignment="1">
      <alignment horizontal="center" vertical="center" wrapText="1"/>
    </xf>
    <xf numFmtId="0" fontId="5" fillId="9" borderId="32" xfId="0" applyFont="1" applyFill="1" applyBorder="1" applyAlignment="1">
      <alignment horizontal="center" vertical="center" textRotation="90" wrapText="1"/>
    </xf>
    <xf numFmtId="0" fontId="5" fillId="9" borderId="15" xfId="0" applyFont="1" applyFill="1" applyBorder="1" applyAlignment="1">
      <alignment horizontal="center" vertical="center" textRotation="90" wrapText="1"/>
    </xf>
    <xf numFmtId="0" fontId="5" fillId="9" borderId="43" xfId="0" applyFont="1" applyFill="1" applyBorder="1" applyAlignment="1">
      <alignment horizontal="center" vertical="center" textRotation="90" wrapText="1"/>
    </xf>
    <xf numFmtId="0" fontId="0" fillId="12" borderId="57" xfId="0" applyFill="1" applyBorder="1" applyAlignment="1">
      <alignment horizontal="center" vertical="center"/>
    </xf>
    <xf numFmtId="0" fontId="7" fillId="16" borderId="58" xfId="0" applyFont="1" applyFill="1" applyBorder="1" applyAlignment="1">
      <alignment horizontal="center" vertical="center"/>
    </xf>
    <xf numFmtId="0" fontId="0" fillId="17" borderId="44" xfId="0" applyFill="1" applyBorder="1"/>
    <xf numFmtId="0" fontId="1" fillId="4" borderId="9" xfId="0" applyFont="1" applyFill="1" applyBorder="1" applyAlignment="1">
      <alignment horizontal="center"/>
    </xf>
    <xf numFmtId="0" fontId="4" fillId="4" borderId="10" xfId="0" applyFont="1" applyFill="1" applyBorder="1" applyAlignment="1">
      <alignment horizontal="center"/>
    </xf>
    <xf numFmtId="0" fontId="1" fillId="5" borderId="12" xfId="0" applyFont="1" applyFill="1" applyBorder="1" applyAlignment="1">
      <alignment horizontal="center"/>
    </xf>
    <xf numFmtId="0" fontId="2" fillId="5" borderId="13" xfId="0" applyFont="1" applyFill="1" applyBorder="1" applyAlignment="1">
      <alignment horizontal="center"/>
    </xf>
    <xf numFmtId="0" fontId="2" fillId="5" borderId="14" xfId="0" applyFont="1" applyFill="1" applyBorder="1" applyAlignment="1">
      <alignment horizontal="center"/>
    </xf>
    <xf numFmtId="0" fontId="1" fillId="6" borderId="10" xfId="0" applyFont="1" applyFill="1" applyBorder="1" applyAlignment="1">
      <alignment horizontal="center"/>
    </xf>
    <xf numFmtId="0" fontId="1" fillId="6" borderId="11" xfId="0" applyFont="1" applyFill="1" applyBorder="1" applyAlignment="1">
      <alignment horizontal="center"/>
    </xf>
    <xf numFmtId="0" fontId="1" fillId="14" borderId="10" xfId="0" applyFont="1" applyFill="1" applyBorder="1" applyAlignment="1">
      <alignment horizontal="center"/>
    </xf>
    <xf numFmtId="0" fontId="1" fillId="14" borderId="11" xfId="0" applyFont="1" applyFill="1" applyBorder="1" applyAlignment="1">
      <alignment horizontal="center"/>
    </xf>
    <xf numFmtId="0" fontId="0" fillId="8" borderId="22" xfId="0" applyFill="1" applyBorder="1" applyAlignment="1">
      <alignment horizontal="center"/>
    </xf>
    <xf numFmtId="0" fontId="0" fillId="8" borderId="39" xfId="0" applyFill="1" applyBorder="1" applyAlignment="1">
      <alignment horizontal="center"/>
    </xf>
    <xf numFmtId="2" fontId="9" fillId="4" borderId="42" xfId="0" applyNumberFormat="1" applyFont="1" applyFill="1" applyBorder="1" applyAlignment="1">
      <alignment horizontal="center" vertical="center"/>
    </xf>
    <xf numFmtId="2" fontId="9" fillId="4" borderId="55" xfId="0" applyNumberFormat="1" applyFont="1" applyFill="1" applyBorder="1" applyAlignment="1">
      <alignment horizontal="center" vertical="center"/>
    </xf>
    <xf numFmtId="2" fontId="9" fillId="4" borderId="32" xfId="0" applyNumberFormat="1" applyFont="1" applyFill="1" applyBorder="1" applyAlignment="1">
      <alignment horizontal="center" vertical="center"/>
    </xf>
    <xf numFmtId="2" fontId="9" fillId="4" borderId="56" xfId="0" applyNumberFormat="1" applyFont="1" applyFill="1" applyBorder="1" applyAlignment="1">
      <alignment horizontal="center" vertical="center"/>
    </xf>
    <xf numFmtId="0" fontId="9" fillId="4" borderId="42" xfId="0" applyFont="1" applyFill="1" applyBorder="1" applyAlignment="1">
      <alignment horizontal="center" vertical="center" wrapText="1"/>
    </xf>
    <xf numFmtId="0" fontId="9" fillId="4" borderId="50" xfId="0" applyFont="1" applyFill="1" applyBorder="1" applyAlignment="1">
      <alignment horizontal="center" vertical="center" wrapText="1"/>
    </xf>
    <xf numFmtId="0" fontId="9" fillId="4" borderId="55" xfId="0" applyFont="1" applyFill="1" applyBorder="1" applyAlignment="1">
      <alignment horizontal="center" vertical="center" wrapText="1"/>
    </xf>
    <xf numFmtId="0" fontId="9" fillId="4" borderId="46" xfId="0" applyFont="1" applyFill="1" applyBorder="1" applyAlignment="1">
      <alignment horizontal="center" vertical="center" wrapText="1"/>
    </xf>
    <xf numFmtId="0" fontId="9" fillId="4" borderId="47"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0" fillId="8" borderId="40" xfId="0" applyFill="1" applyBorder="1" applyAlignment="1">
      <alignment horizontal="center"/>
    </xf>
    <xf numFmtId="0" fontId="0" fillId="8" borderId="23" xfId="0" applyFill="1" applyBorder="1" applyAlignment="1">
      <alignment horizontal="center"/>
    </xf>
    <xf numFmtId="0" fontId="0" fillId="8" borderId="20" xfId="0" applyFill="1" applyBorder="1" applyAlignment="1">
      <alignment horizontal="center"/>
    </xf>
    <xf numFmtId="0" fontId="0" fillId="12" borderId="40" xfId="0" applyFill="1" applyBorder="1" applyAlignment="1">
      <alignment horizontal="center" vertical="center"/>
    </xf>
    <xf numFmtId="0" fontId="0" fillId="12" borderId="22" xfId="0" applyFill="1" applyBorder="1" applyAlignment="1">
      <alignment horizontal="center" vertical="center"/>
    </xf>
    <xf numFmtId="0" fontId="0" fillId="12" borderId="41" xfId="0" applyFill="1" applyBorder="1" applyAlignment="1">
      <alignment horizontal="center" vertical="center"/>
    </xf>
    <xf numFmtId="0" fontId="0" fillId="12" borderId="23" xfId="0" applyFill="1" applyBorder="1" applyAlignment="1">
      <alignment horizontal="center" vertical="center"/>
    </xf>
    <xf numFmtId="0" fontId="0" fillId="12" borderId="0" xfId="0" applyFill="1" applyAlignment="1">
      <alignment horizontal="center" vertical="center"/>
    </xf>
    <xf numFmtId="0" fontId="0" fillId="12" borderId="36" xfId="0" applyFill="1" applyBorder="1" applyAlignment="1">
      <alignment horizontal="center" vertical="center"/>
    </xf>
    <xf numFmtId="0" fontId="7" fillId="9" borderId="40" xfId="0" applyFont="1" applyFill="1" applyBorder="1" applyAlignment="1">
      <alignment horizontal="center" vertical="center"/>
    </xf>
    <xf numFmtId="0" fontId="7" fillId="9" borderId="22" xfId="0" applyFont="1" applyFill="1" applyBorder="1" applyAlignment="1">
      <alignment horizontal="center" vertical="center"/>
    </xf>
    <xf numFmtId="0" fontId="7" fillId="9" borderId="41" xfId="0" applyFont="1" applyFill="1" applyBorder="1" applyAlignment="1">
      <alignment horizontal="center" vertical="center"/>
    </xf>
    <xf numFmtId="0" fontId="7" fillId="9" borderId="23" xfId="0" applyFont="1" applyFill="1" applyBorder="1" applyAlignment="1">
      <alignment horizontal="center" vertical="center"/>
    </xf>
    <xf numFmtId="0" fontId="7" fillId="9" borderId="0" xfId="0" applyFont="1" applyFill="1" applyAlignment="1">
      <alignment horizontal="center" vertical="center"/>
    </xf>
    <xf numFmtId="0" fontId="7" fillId="9" borderId="36"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2" fontId="9" fillId="4" borderId="23" xfId="0" applyNumberFormat="1" applyFont="1" applyFill="1" applyBorder="1" applyAlignment="1">
      <alignment horizontal="center" vertical="center"/>
    </xf>
    <xf numFmtId="2" fontId="9" fillId="4" borderId="36" xfId="0" applyNumberFormat="1" applyFont="1" applyFill="1" applyBorder="1" applyAlignment="1">
      <alignment horizontal="center" vertical="center"/>
    </xf>
    <xf numFmtId="0" fontId="0" fillId="8" borderId="0" xfId="0" applyFill="1" applyBorder="1" applyAlignment="1">
      <alignment horizontal="center"/>
    </xf>
    <xf numFmtId="0" fontId="9" fillId="4" borderId="49" xfId="0" applyFont="1" applyFill="1" applyBorder="1" applyAlignment="1">
      <alignment horizontal="center" vertical="center" wrapText="1"/>
    </xf>
    <xf numFmtId="0" fontId="9" fillId="4" borderId="53" xfId="0" applyFont="1" applyFill="1" applyBorder="1" applyAlignment="1">
      <alignment horizontal="center" vertical="center" wrapText="1"/>
    </xf>
    <xf numFmtId="0" fontId="9" fillId="4" borderId="54" xfId="0" applyFont="1" applyFill="1" applyBorder="1" applyAlignment="1">
      <alignment horizontal="center" vertical="center" wrapText="1"/>
    </xf>
    <xf numFmtId="0" fontId="0" fillId="8" borderId="41" xfId="0" applyFill="1" applyBorder="1" applyAlignment="1">
      <alignment horizontal="center"/>
    </xf>
    <xf numFmtId="0" fontId="0" fillId="8" borderId="36" xfId="0" applyFill="1" applyBorder="1" applyAlignment="1">
      <alignment horizontal="center"/>
    </xf>
    <xf numFmtId="0" fontId="0" fillId="8" borderId="38" xfId="0" applyFill="1" applyBorder="1" applyAlignment="1">
      <alignment horizontal="center"/>
    </xf>
    <xf numFmtId="0" fontId="0" fillId="11" borderId="40" xfId="0" applyFill="1" applyBorder="1" applyAlignment="1">
      <alignment horizontal="center" vertical="center"/>
    </xf>
    <xf numFmtId="0" fontId="0" fillId="11" borderId="22" xfId="0" applyFill="1" applyBorder="1" applyAlignment="1">
      <alignment horizontal="center" vertical="center"/>
    </xf>
    <xf numFmtId="0" fontId="0" fillId="11" borderId="41" xfId="0" applyFill="1" applyBorder="1" applyAlignment="1">
      <alignment horizontal="center" vertical="center"/>
    </xf>
    <xf numFmtId="0" fontId="0" fillId="11" borderId="23" xfId="0" applyFill="1" applyBorder="1" applyAlignment="1">
      <alignment horizontal="center" vertical="center"/>
    </xf>
    <xf numFmtId="0" fontId="0" fillId="11" borderId="0" xfId="0" applyFill="1" applyBorder="1" applyAlignment="1">
      <alignment horizontal="center" vertical="center"/>
    </xf>
    <xf numFmtId="0" fontId="0" fillId="11" borderId="36" xfId="0" applyFill="1" applyBorder="1" applyAlignment="1">
      <alignment horizontal="center" vertical="center"/>
    </xf>
    <xf numFmtId="0" fontId="0" fillId="11" borderId="46" xfId="0" applyFill="1" applyBorder="1" applyAlignment="1">
      <alignment horizontal="center" vertical="center"/>
    </xf>
    <xf numFmtId="0" fontId="0" fillId="11" borderId="47" xfId="0" applyFill="1" applyBorder="1" applyAlignment="1">
      <alignment horizontal="center" vertical="center"/>
    </xf>
    <xf numFmtId="0" fontId="0" fillId="11" borderId="48" xfId="0" applyFill="1" applyBorder="1" applyAlignment="1">
      <alignment horizontal="center" vertical="center"/>
    </xf>
    <xf numFmtId="0" fontId="0" fillId="11" borderId="27" xfId="0" applyFill="1" applyBorder="1" applyAlignment="1">
      <alignment horizontal="center" vertical="center"/>
    </xf>
    <xf numFmtId="0" fontId="0" fillId="11" borderId="39" xfId="0" applyFill="1" applyBorder="1" applyAlignment="1">
      <alignment horizontal="center" vertical="center"/>
    </xf>
    <xf numFmtId="0" fontId="0" fillId="11" borderId="38" xfId="0" applyFill="1" applyBorder="1" applyAlignment="1">
      <alignment horizontal="center" vertical="center"/>
    </xf>
    <xf numFmtId="0" fontId="0" fillId="8" borderId="10" xfId="0" applyFill="1" applyBorder="1" applyAlignment="1">
      <alignment horizontal="center"/>
    </xf>
    <xf numFmtId="0" fontId="8" fillId="12" borderId="40" xfId="0" applyFont="1" applyFill="1" applyBorder="1" applyAlignment="1">
      <alignment horizontal="center"/>
    </xf>
    <xf numFmtId="0" fontId="8" fillId="12" borderId="22" xfId="0" applyFont="1" applyFill="1" applyBorder="1" applyAlignment="1">
      <alignment horizontal="center"/>
    </xf>
    <xf numFmtId="0" fontId="8" fillId="12" borderId="41" xfId="0" applyFont="1" applyFill="1" applyBorder="1" applyAlignment="1">
      <alignment horizontal="center"/>
    </xf>
    <xf numFmtId="0" fontId="8" fillId="12" borderId="27" xfId="0" applyFont="1" applyFill="1" applyBorder="1" applyAlignment="1">
      <alignment horizontal="center"/>
    </xf>
    <xf numFmtId="0" fontId="8" fillId="12" borderId="39" xfId="0" applyFont="1" applyFill="1" applyBorder="1" applyAlignment="1">
      <alignment horizontal="center"/>
    </xf>
    <xf numFmtId="0" fontId="8" fillId="12" borderId="38" xfId="0" applyFont="1" applyFill="1" applyBorder="1" applyAlignment="1">
      <alignment horizontal="center"/>
    </xf>
  </cellXfs>
  <cellStyles count="1">
    <cellStyle name="Обычный" xfId="0" builtinId="0"/>
  </cellStyles>
  <dxfs count="45">
    <dxf>
      <fill>
        <patternFill>
          <bgColor rgb="FFD52F2F"/>
        </patternFill>
      </fill>
    </dxf>
    <dxf>
      <fill>
        <patternFill>
          <bgColor rgb="FF92D050"/>
        </patternFill>
      </fill>
    </dxf>
    <dxf>
      <fill>
        <patternFill>
          <bgColor rgb="FFBAE18F"/>
        </patternFill>
      </fill>
    </dxf>
    <dxf>
      <fill>
        <patternFill>
          <bgColor rgb="FFEE6060"/>
        </patternFill>
      </fill>
    </dxf>
    <dxf>
      <font>
        <color theme="0"/>
      </font>
      <fill>
        <patternFill>
          <bgColor rgb="FFE51919"/>
        </patternFill>
      </fill>
    </dxf>
    <dxf>
      <fill>
        <patternFill>
          <bgColor rgb="FF92D050"/>
        </patternFill>
      </fill>
    </dxf>
    <dxf>
      <fill>
        <patternFill>
          <bgColor rgb="FFD15353"/>
        </patternFill>
      </fill>
    </dxf>
    <dxf>
      <fill>
        <patternFill>
          <bgColor rgb="FFBAE18F"/>
        </patternFill>
      </fill>
    </dxf>
    <dxf>
      <fill>
        <patternFill>
          <bgColor theme="7" tint="0.59996337778862885"/>
        </patternFill>
      </fill>
    </dxf>
    <dxf>
      <fill>
        <patternFill>
          <bgColor rgb="FFFF8989"/>
        </patternFill>
      </fill>
    </dxf>
    <dxf>
      <fill>
        <patternFill>
          <bgColor theme="4" tint="0.39994506668294322"/>
        </patternFill>
      </fill>
    </dxf>
    <dxf>
      <fill>
        <patternFill>
          <bgColor rgb="FF92D050"/>
        </patternFill>
      </fill>
    </dxf>
    <dxf>
      <fill>
        <patternFill>
          <bgColor rgb="FFC00000"/>
        </patternFill>
      </fill>
    </dxf>
    <dxf>
      <fill>
        <patternFill>
          <bgColor rgb="FFC00000"/>
        </patternFill>
      </fill>
    </dxf>
    <dxf>
      <fill>
        <patternFill>
          <bgColor rgb="FFC00000"/>
        </patternFill>
      </fill>
    </dxf>
    <dxf>
      <fill>
        <patternFill>
          <bgColor rgb="FF92D050"/>
        </patternFill>
      </fill>
    </dxf>
    <dxf>
      <fill>
        <patternFill>
          <bgColor rgb="FF92D050"/>
        </patternFill>
      </fill>
    </dxf>
    <dxf>
      <fill>
        <patternFill>
          <bgColor theme="7" tint="0.59996337778862885"/>
        </patternFill>
      </fill>
    </dxf>
    <dxf>
      <fill>
        <patternFill>
          <bgColor rgb="FFFF8F8F"/>
        </patternFill>
      </fill>
    </dxf>
    <dxf>
      <fill>
        <patternFill>
          <bgColor theme="4" tint="0.39994506668294322"/>
        </patternFill>
      </fill>
    </dxf>
    <dxf>
      <fill>
        <patternFill>
          <bgColor rgb="FF92D050"/>
        </patternFill>
      </fill>
    </dxf>
    <dxf>
      <fill>
        <patternFill>
          <bgColor rgb="FFC00000"/>
        </patternFill>
      </fill>
    </dxf>
    <dxf>
      <fill>
        <patternFill>
          <bgColor rgb="FFC00000"/>
        </patternFill>
      </fill>
    </dxf>
    <dxf>
      <fill>
        <patternFill>
          <bgColor rgb="FFC00000"/>
        </patternFill>
      </fill>
    </dxf>
    <dxf>
      <fill>
        <patternFill>
          <bgColor rgb="FF92D050"/>
        </patternFill>
      </fill>
    </dxf>
    <dxf>
      <fill>
        <patternFill>
          <bgColor rgb="FF92D050"/>
        </patternFill>
      </fill>
    </dxf>
    <dxf>
      <fill>
        <patternFill>
          <bgColor theme="4" tint="0.39994506668294322"/>
        </patternFill>
      </fill>
    </dxf>
    <dxf>
      <fill>
        <patternFill>
          <bgColor rgb="FF92D050"/>
        </patternFill>
      </fill>
    </dxf>
    <dxf>
      <fill>
        <patternFill>
          <bgColor theme="7" tint="0.59996337778862885"/>
        </patternFill>
      </fill>
    </dxf>
    <dxf>
      <fill>
        <patternFill>
          <bgColor rgb="FF92D050"/>
        </patternFill>
      </fill>
    </dxf>
    <dxf>
      <fill>
        <patternFill>
          <bgColor rgb="FFC00000"/>
        </patternFill>
      </fill>
    </dxf>
    <dxf>
      <fill>
        <patternFill>
          <bgColor rgb="FFC00000"/>
        </patternFill>
      </fill>
    </dxf>
    <dxf>
      <fill>
        <patternFill>
          <bgColor rgb="FFC00000"/>
        </patternFill>
      </fill>
    </dxf>
    <dxf>
      <fill>
        <patternFill>
          <bgColor rgb="FF92D050"/>
        </patternFill>
      </fill>
    </dxf>
    <dxf>
      <fill>
        <patternFill>
          <bgColor rgb="FF92D050"/>
        </patternFill>
      </fill>
    </dxf>
    <dxf>
      <fill>
        <patternFill>
          <bgColor theme="4" tint="0.39994506668294322"/>
        </patternFill>
      </fill>
    </dxf>
    <dxf>
      <fill>
        <patternFill>
          <bgColor rgb="FF92D050"/>
        </patternFill>
      </fill>
    </dxf>
    <dxf>
      <fill>
        <patternFill>
          <bgColor theme="7" tint="0.59996337778862885"/>
        </patternFill>
      </fill>
    </dxf>
    <dxf>
      <fill>
        <patternFill>
          <bgColor rgb="FF92D050"/>
        </patternFill>
      </fill>
    </dxf>
    <dxf>
      <fill>
        <patternFill>
          <bgColor rgb="FFC00000"/>
        </patternFill>
      </fill>
    </dxf>
    <dxf>
      <fill>
        <patternFill>
          <bgColor rgb="FFC00000"/>
        </patternFill>
      </fill>
    </dxf>
    <dxf>
      <fill>
        <patternFill>
          <bgColor rgb="FFC0000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E51919"/>
      <color rgb="FFE93B3B"/>
      <color rgb="FFFF3F3F"/>
      <color rgb="FFFF8989"/>
      <color rgb="FFBAE18F"/>
      <color rgb="FFEE6060"/>
      <color rgb="FFD15353"/>
      <color rgb="FFFF1D1D"/>
      <color rgb="FFD52F2F"/>
      <color rgb="FFE13F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2160" b="1" i="0" u="none" strike="noStrike" kern="1200" cap="none" baseline="0">
                <a:solidFill>
                  <a:schemeClr val="bg1"/>
                </a:solidFill>
                <a:latin typeface="+mn-lt"/>
                <a:ea typeface="+mn-ea"/>
                <a:cs typeface="+mn-cs"/>
              </a:defRPr>
            </a:pPr>
            <a:r>
              <a:rPr lang="ru-RU" baseline="0"/>
              <a:t>ПРЕДПОЧТЕНИЯ №1</a:t>
            </a:r>
            <a:endParaRPr lang="en-US" baseline="0"/>
          </a:p>
        </c:rich>
      </c:tx>
      <c:layout/>
      <c:overlay val="0"/>
      <c:spPr>
        <a:noFill/>
        <a:ln>
          <a:noFill/>
        </a:ln>
        <a:effectLst/>
      </c:spPr>
      <c:txPr>
        <a:bodyPr rot="0" spcFirstLastPara="1" vertOverflow="ellipsis" vert="horz" wrap="square" anchor="ctr" anchorCtr="1"/>
        <a:lstStyle/>
        <a:p>
          <a:pPr>
            <a:defRPr sz="2160" b="1" i="0" u="none" strike="noStrike" kern="1200" cap="none" baseline="0">
              <a:solidFill>
                <a:schemeClr val="bg1"/>
              </a:solidFill>
              <a:latin typeface="+mn-lt"/>
              <a:ea typeface="+mn-ea"/>
              <a:cs typeface="+mn-cs"/>
            </a:defRPr>
          </a:pPr>
          <a:endParaRPr lang="ru-RU"/>
        </a:p>
      </c:txPr>
    </c:title>
    <c:autoTitleDeleted val="0"/>
    <c:plotArea>
      <c:layout/>
      <c:barChart>
        <c:barDir val="col"/>
        <c:grouping val="clustered"/>
        <c:varyColors val="0"/>
        <c:ser>
          <c:idx val="0"/>
          <c:order val="0"/>
          <c:spPr>
            <a:solidFill>
              <a:schemeClr val="accent1"/>
            </a:solidFill>
            <a:ln w="9525" cap="flat" cmpd="sng" algn="ctr">
              <a:noFill/>
              <a:miter lim="800000"/>
            </a:ln>
            <a:effectLst>
              <a:glow rad="63500">
                <a:schemeClr val="accent6">
                  <a:satMod val="175000"/>
                  <a:alpha val="25000"/>
                </a:schemeClr>
              </a:glow>
            </a:effectLst>
          </c:spPr>
          <c:invertIfNegative val="0"/>
          <c:dPt>
            <c:idx val="0"/>
            <c:invertIfNegative val="0"/>
            <c:bubble3D val="0"/>
            <c:spPr>
              <a:solidFill>
                <a:schemeClr val="accent1"/>
              </a:solidFill>
              <a:ln w="9525" cap="flat" cmpd="sng" algn="ctr">
                <a:noFill/>
                <a:miter lim="800000"/>
              </a:ln>
              <a:effectLst>
                <a:glow rad="63500">
                  <a:schemeClr val="accent6">
                    <a:satMod val="175000"/>
                    <a:alpha val="25000"/>
                  </a:schemeClr>
                </a:glow>
              </a:effectLst>
            </c:spPr>
            <c:extLst>
              <c:ext xmlns:c16="http://schemas.microsoft.com/office/drawing/2014/chart" uri="{C3380CC4-5D6E-409C-BE32-E72D297353CC}">
                <c16:uniqueId val="{00000000-C3D6-41E5-82F4-B0B851F929B5}"/>
              </c:ext>
            </c:extLst>
          </c:dPt>
          <c:val>
            <c:numRef>
              <c:f>'ПРЕДПОЧТЕНИЯ №1'!$C$46:$AP$46</c:f>
              <c:numCache>
                <c:formatCode>General</c:formatCode>
                <c:ptCount val="40"/>
                <c:pt idx="0">
                  <c:v>4</c:v>
                </c:pt>
                <c:pt idx="1">
                  <c:v>3</c:v>
                </c:pt>
                <c:pt idx="2">
                  <c:v>0</c:v>
                </c:pt>
                <c:pt idx="3">
                  <c:v>2</c:v>
                </c:pt>
                <c:pt idx="4">
                  <c:v>1</c:v>
                </c:pt>
                <c:pt idx="5">
                  <c:v>5</c:v>
                </c:pt>
                <c:pt idx="6">
                  <c:v>3</c:v>
                </c:pt>
                <c:pt idx="7">
                  <c:v>2</c:v>
                </c:pt>
                <c:pt idx="8">
                  <c:v>2</c:v>
                </c:pt>
                <c:pt idx="9">
                  <c:v>6</c:v>
                </c:pt>
                <c:pt idx="10">
                  <c:v>5</c:v>
                </c:pt>
                <c:pt idx="11">
                  <c:v>0</c:v>
                </c:pt>
                <c:pt idx="12">
                  <c:v>2</c:v>
                </c:pt>
                <c:pt idx="13">
                  <c:v>2</c:v>
                </c:pt>
                <c:pt idx="14">
                  <c:v>1</c:v>
                </c:pt>
                <c:pt idx="15">
                  <c:v>1</c:v>
                </c:pt>
                <c:pt idx="16">
                  <c:v>12</c:v>
                </c:pt>
                <c:pt idx="17">
                  <c:v>1</c:v>
                </c:pt>
                <c:pt idx="18">
                  <c:v>1</c:v>
                </c:pt>
                <c:pt idx="19">
                  <c:v>2</c:v>
                </c:pt>
                <c:pt idx="20">
                  <c:v>2</c:v>
                </c:pt>
                <c:pt idx="21">
                  <c:v>4</c:v>
                </c:pt>
                <c:pt idx="22">
                  <c:v>2</c:v>
                </c:pt>
                <c:pt idx="23">
                  <c:v>1</c:v>
                </c:pt>
                <c:pt idx="24">
                  <c:v>3</c:v>
                </c:pt>
                <c:pt idx="25">
                  <c:v>5</c:v>
                </c:pt>
                <c:pt idx="26">
                  <c:v>1</c:v>
                </c:pt>
                <c:pt idx="27">
                  <c:v>3</c:v>
                </c:pt>
                <c:pt idx="28">
                  <c:v>3</c:v>
                </c:pt>
                <c:pt idx="29">
                  <c:v>3</c:v>
                </c:pt>
                <c:pt idx="30">
                  <c:v>4</c:v>
                </c:pt>
                <c:pt idx="31">
                  <c:v>1</c:v>
                </c:pt>
                <c:pt idx="32">
                  <c:v>3</c:v>
                </c:pt>
                <c:pt idx="33">
                  <c:v>4</c:v>
                </c:pt>
                <c:pt idx="34">
                  <c:v>0</c:v>
                </c:pt>
                <c:pt idx="35">
                  <c:v>0</c:v>
                </c:pt>
                <c:pt idx="36">
                  <c:v>0</c:v>
                </c:pt>
                <c:pt idx="37">
                  <c:v>0</c:v>
                </c:pt>
                <c:pt idx="38">
                  <c:v>0</c:v>
                </c:pt>
                <c:pt idx="39">
                  <c:v>0</c:v>
                </c:pt>
              </c:numCache>
            </c:numRef>
          </c:val>
          <c:extLst>
            <c:ext xmlns:c16="http://schemas.microsoft.com/office/drawing/2014/chart" uri="{C3380CC4-5D6E-409C-BE32-E72D297353CC}">
              <c16:uniqueId val="{00000000-172D-4535-827E-529C0534B87D}"/>
            </c:ext>
          </c:extLst>
        </c:ser>
        <c:dLbls>
          <c:showLegendKey val="0"/>
          <c:showVal val="0"/>
          <c:showCatName val="0"/>
          <c:showSerName val="0"/>
          <c:showPercent val="0"/>
          <c:showBubbleSize val="0"/>
        </c:dLbls>
        <c:gapWidth val="315"/>
        <c:overlap val="-40"/>
        <c:axId val="2082001535"/>
        <c:axId val="87855695"/>
      </c:barChart>
      <c:catAx>
        <c:axId val="2082001535"/>
        <c:scaling>
          <c:orientation val="minMax"/>
        </c:scaling>
        <c:delete val="0"/>
        <c:axPos val="b"/>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800" b="1" i="0" u="none" strike="noStrike" kern="1200" baseline="0">
                <a:solidFill>
                  <a:schemeClr val="bg1"/>
                </a:solidFill>
                <a:latin typeface="+mn-lt"/>
                <a:ea typeface="+mn-ea"/>
                <a:cs typeface="+mn-cs"/>
              </a:defRPr>
            </a:pPr>
            <a:endParaRPr lang="ru-RU"/>
          </a:p>
        </c:txPr>
        <c:crossAx val="87855695"/>
        <c:crosses val="autoZero"/>
        <c:auto val="1"/>
        <c:lblAlgn val="ctr"/>
        <c:lblOffset val="100"/>
        <c:noMultiLvlLbl val="0"/>
      </c:catAx>
      <c:valAx>
        <c:axId val="87855695"/>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800" b="1" i="0" u="none" strike="noStrike" kern="1200" baseline="0">
                <a:solidFill>
                  <a:schemeClr val="bg1"/>
                </a:solidFill>
                <a:latin typeface="+mn-lt"/>
                <a:ea typeface="+mn-ea"/>
                <a:cs typeface="+mn-cs"/>
              </a:defRPr>
            </a:pPr>
            <a:endParaRPr lang="ru-RU"/>
          </a:p>
        </c:txPr>
        <c:crossAx val="2082001535"/>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ysClr val="windowText" lastClr="000000"/>
      </a:solidFill>
      <a:round/>
    </a:ln>
    <a:effectLst/>
  </c:spPr>
  <c:txPr>
    <a:bodyPr/>
    <a:lstStyle/>
    <a:p>
      <a:pPr>
        <a:defRPr sz="1800" b="1" i="0" baseline="0">
          <a:solidFill>
            <a:schemeClr val="bg1"/>
          </a:solidFill>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2160" b="1" i="0" u="none" strike="noStrike" kern="1200" cap="none" baseline="0">
                <a:solidFill>
                  <a:schemeClr val="bg1"/>
                </a:solidFill>
                <a:latin typeface="+mn-lt"/>
                <a:ea typeface="+mn-ea"/>
                <a:cs typeface="+mn-cs"/>
              </a:defRPr>
            </a:pPr>
            <a:r>
              <a:rPr lang="ru-RU" baseline="0"/>
              <a:t>ПРЕПОЧТЕНИЯ №2</a:t>
            </a:r>
          </a:p>
        </c:rich>
      </c:tx>
      <c:layout/>
      <c:overlay val="0"/>
      <c:spPr>
        <a:noFill/>
        <a:ln>
          <a:noFill/>
        </a:ln>
        <a:effectLst/>
      </c:spPr>
      <c:txPr>
        <a:bodyPr rot="0" spcFirstLastPara="1" vertOverflow="ellipsis" vert="horz" wrap="square" anchor="ctr" anchorCtr="1"/>
        <a:lstStyle/>
        <a:p>
          <a:pPr>
            <a:defRPr sz="2160" b="1" i="0" u="none" strike="noStrike" kern="1200" cap="none" baseline="0">
              <a:solidFill>
                <a:schemeClr val="bg1"/>
              </a:solidFill>
              <a:latin typeface="+mn-lt"/>
              <a:ea typeface="+mn-ea"/>
              <a:cs typeface="+mn-cs"/>
            </a:defRPr>
          </a:pPr>
          <a:endParaRPr lang="ru-RU"/>
        </a:p>
      </c:txPr>
    </c:title>
    <c:autoTitleDeleted val="0"/>
    <c:plotArea>
      <c:layout/>
      <c:barChart>
        <c:barDir val="col"/>
        <c:grouping val="clustered"/>
        <c:varyColors val="0"/>
        <c:ser>
          <c:idx val="0"/>
          <c:order val="0"/>
          <c:spPr>
            <a:solidFill>
              <a:schemeClr val="accent1"/>
            </a:solidFill>
            <a:ln w="9525" cap="flat" cmpd="sng" algn="ctr">
              <a:noFill/>
              <a:miter lim="800000"/>
            </a:ln>
            <a:effectLst>
              <a:glow rad="63500">
                <a:schemeClr val="accent6">
                  <a:satMod val="175000"/>
                  <a:alpha val="25000"/>
                </a:schemeClr>
              </a:glow>
            </a:effectLst>
          </c:spPr>
          <c:invertIfNegative val="0"/>
          <c:val>
            <c:numRef>
              <c:f>'ПРЕДПОЧТЕНИЯ №2'!$C$46:$AP$46</c:f>
              <c:numCache>
                <c:formatCode>General</c:formatCode>
                <c:ptCount val="40"/>
                <c:pt idx="0">
                  <c:v>4</c:v>
                </c:pt>
                <c:pt idx="1">
                  <c:v>2</c:v>
                </c:pt>
                <c:pt idx="2">
                  <c:v>0</c:v>
                </c:pt>
                <c:pt idx="3">
                  <c:v>0</c:v>
                </c:pt>
                <c:pt idx="4">
                  <c:v>0</c:v>
                </c:pt>
                <c:pt idx="5">
                  <c:v>5</c:v>
                </c:pt>
                <c:pt idx="6">
                  <c:v>1</c:v>
                </c:pt>
                <c:pt idx="7">
                  <c:v>2</c:v>
                </c:pt>
                <c:pt idx="8">
                  <c:v>3</c:v>
                </c:pt>
                <c:pt idx="9">
                  <c:v>4</c:v>
                </c:pt>
                <c:pt idx="10">
                  <c:v>3</c:v>
                </c:pt>
                <c:pt idx="11">
                  <c:v>0</c:v>
                </c:pt>
                <c:pt idx="12">
                  <c:v>1</c:v>
                </c:pt>
                <c:pt idx="13">
                  <c:v>2</c:v>
                </c:pt>
                <c:pt idx="14">
                  <c:v>0</c:v>
                </c:pt>
                <c:pt idx="15">
                  <c:v>3</c:v>
                </c:pt>
                <c:pt idx="16">
                  <c:v>10</c:v>
                </c:pt>
                <c:pt idx="17">
                  <c:v>2</c:v>
                </c:pt>
                <c:pt idx="18">
                  <c:v>1</c:v>
                </c:pt>
                <c:pt idx="19">
                  <c:v>4</c:v>
                </c:pt>
                <c:pt idx="20">
                  <c:v>0</c:v>
                </c:pt>
                <c:pt idx="21">
                  <c:v>3</c:v>
                </c:pt>
                <c:pt idx="22">
                  <c:v>4</c:v>
                </c:pt>
                <c:pt idx="23">
                  <c:v>1</c:v>
                </c:pt>
                <c:pt idx="24">
                  <c:v>3</c:v>
                </c:pt>
                <c:pt idx="25">
                  <c:v>4</c:v>
                </c:pt>
                <c:pt idx="26">
                  <c:v>0</c:v>
                </c:pt>
                <c:pt idx="27">
                  <c:v>3</c:v>
                </c:pt>
                <c:pt idx="28">
                  <c:v>2</c:v>
                </c:pt>
                <c:pt idx="29">
                  <c:v>3</c:v>
                </c:pt>
                <c:pt idx="30">
                  <c:v>3</c:v>
                </c:pt>
                <c:pt idx="31">
                  <c:v>3</c:v>
                </c:pt>
                <c:pt idx="32">
                  <c:v>2</c:v>
                </c:pt>
                <c:pt idx="33">
                  <c:v>2</c:v>
                </c:pt>
                <c:pt idx="34">
                  <c:v>0</c:v>
                </c:pt>
                <c:pt idx="35">
                  <c:v>0</c:v>
                </c:pt>
                <c:pt idx="36">
                  <c:v>0</c:v>
                </c:pt>
                <c:pt idx="37">
                  <c:v>0</c:v>
                </c:pt>
                <c:pt idx="38">
                  <c:v>0</c:v>
                </c:pt>
                <c:pt idx="39">
                  <c:v>0</c:v>
                </c:pt>
              </c:numCache>
            </c:numRef>
          </c:val>
          <c:extLst>
            <c:ext xmlns:c16="http://schemas.microsoft.com/office/drawing/2014/chart" uri="{C3380CC4-5D6E-409C-BE32-E72D297353CC}">
              <c16:uniqueId val="{00000000-7BEC-4347-A3A5-9782E55E6828}"/>
            </c:ext>
          </c:extLst>
        </c:ser>
        <c:dLbls>
          <c:showLegendKey val="0"/>
          <c:showVal val="0"/>
          <c:showCatName val="0"/>
          <c:showSerName val="0"/>
          <c:showPercent val="0"/>
          <c:showBubbleSize val="0"/>
        </c:dLbls>
        <c:gapWidth val="315"/>
        <c:overlap val="-40"/>
        <c:axId val="2082001535"/>
        <c:axId val="87855695"/>
      </c:barChart>
      <c:catAx>
        <c:axId val="2082001535"/>
        <c:scaling>
          <c:orientation val="minMax"/>
        </c:scaling>
        <c:delete val="0"/>
        <c:axPos val="b"/>
        <c:majorGridlines>
          <c:spPr>
            <a:ln w="13017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800" b="1" i="0" u="none" strike="noStrike" kern="1200" baseline="0">
                <a:solidFill>
                  <a:schemeClr val="bg1"/>
                </a:solidFill>
                <a:latin typeface="+mn-lt"/>
                <a:ea typeface="+mn-ea"/>
                <a:cs typeface="+mn-cs"/>
              </a:defRPr>
            </a:pPr>
            <a:endParaRPr lang="ru-RU"/>
          </a:p>
        </c:txPr>
        <c:crossAx val="87855695"/>
        <c:crosses val="autoZero"/>
        <c:auto val="1"/>
        <c:lblAlgn val="ctr"/>
        <c:lblOffset val="100"/>
        <c:noMultiLvlLbl val="0"/>
      </c:catAx>
      <c:valAx>
        <c:axId val="87855695"/>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800" b="1" i="0" u="none" strike="noStrike" kern="1200" baseline="0">
                <a:solidFill>
                  <a:schemeClr val="bg1"/>
                </a:solidFill>
                <a:latin typeface="+mn-lt"/>
                <a:ea typeface="+mn-ea"/>
                <a:cs typeface="+mn-cs"/>
              </a:defRPr>
            </a:pPr>
            <a:endParaRPr lang="ru-RU"/>
          </a:p>
        </c:txPr>
        <c:crossAx val="2082001535"/>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ysClr val="windowText" lastClr="000000"/>
      </a:solidFill>
      <a:round/>
    </a:ln>
    <a:effectLst/>
  </c:spPr>
  <c:txPr>
    <a:bodyPr/>
    <a:lstStyle/>
    <a:p>
      <a:pPr>
        <a:defRPr sz="1800" b="1" i="0" baseline="0">
          <a:solidFill>
            <a:schemeClr val="bg1"/>
          </a:solidFill>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2160" b="1" i="0" u="none" strike="noStrike" kern="1200" cap="none" baseline="0">
                <a:solidFill>
                  <a:schemeClr val="bg1"/>
                </a:solidFill>
                <a:latin typeface="+mn-lt"/>
                <a:ea typeface="+mn-ea"/>
                <a:cs typeface="+mn-cs"/>
              </a:defRPr>
            </a:pPr>
            <a:r>
              <a:rPr lang="ru-RU" baseline="0"/>
              <a:t>ОТВЕРЖЕНИЯ №1</a:t>
            </a:r>
          </a:p>
        </c:rich>
      </c:tx>
      <c:layout/>
      <c:overlay val="0"/>
      <c:spPr>
        <a:noFill/>
        <a:ln>
          <a:noFill/>
        </a:ln>
        <a:effectLst/>
      </c:spPr>
      <c:txPr>
        <a:bodyPr rot="0" spcFirstLastPara="1" vertOverflow="ellipsis" vert="horz" wrap="square" anchor="ctr" anchorCtr="1"/>
        <a:lstStyle/>
        <a:p>
          <a:pPr>
            <a:defRPr sz="2160" b="1" i="0" u="none" strike="noStrike" kern="1200" cap="none" baseline="0">
              <a:solidFill>
                <a:schemeClr val="bg1"/>
              </a:solidFill>
              <a:latin typeface="+mn-lt"/>
              <a:ea typeface="+mn-ea"/>
              <a:cs typeface="+mn-cs"/>
            </a:defRPr>
          </a:pPr>
          <a:endParaRPr lang="ru-RU"/>
        </a:p>
      </c:txPr>
    </c:title>
    <c:autoTitleDeleted val="0"/>
    <c:plotArea>
      <c:layout/>
      <c:barChart>
        <c:barDir val="col"/>
        <c:grouping val="clustered"/>
        <c:varyColors val="0"/>
        <c:ser>
          <c:idx val="0"/>
          <c:order val="0"/>
          <c:spPr>
            <a:solidFill>
              <a:srgbClr val="C00000"/>
            </a:solidFill>
            <a:ln w="9525" cap="flat" cmpd="sng" algn="ctr">
              <a:noFill/>
              <a:miter lim="800000"/>
            </a:ln>
            <a:effectLst>
              <a:glow rad="63500">
                <a:schemeClr val="accent6">
                  <a:satMod val="175000"/>
                  <a:alpha val="25000"/>
                </a:schemeClr>
              </a:glow>
            </a:effectLst>
          </c:spPr>
          <c:invertIfNegative val="0"/>
          <c:val>
            <c:numRef>
              <c:f>'ОТВЕРЖЕНИЯ №1'!$C$46:$AP$46</c:f>
              <c:numCache>
                <c:formatCode>General</c:formatCode>
                <c:ptCount val="40"/>
                <c:pt idx="0">
                  <c:v>0</c:v>
                </c:pt>
                <c:pt idx="1">
                  <c:v>0</c:v>
                </c:pt>
                <c:pt idx="2">
                  <c:v>0</c:v>
                </c:pt>
                <c:pt idx="3">
                  <c:v>13</c:v>
                </c:pt>
                <c:pt idx="4">
                  <c:v>0</c:v>
                </c:pt>
                <c:pt idx="5">
                  <c:v>1</c:v>
                </c:pt>
                <c:pt idx="6">
                  <c:v>0</c:v>
                </c:pt>
                <c:pt idx="7">
                  <c:v>0</c:v>
                </c:pt>
                <c:pt idx="8">
                  <c:v>1</c:v>
                </c:pt>
                <c:pt idx="9">
                  <c:v>0</c:v>
                </c:pt>
                <c:pt idx="10">
                  <c:v>0</c:v>
                </c:pt>
                <c:pt idx="11">
                  <c:v>0</c:v>
                </c:pt>
                <c:pt idx="12">
                  <c:v>3</c:v>
                </c:pt>
                <c:pt idx="13">
                  <c:v>0</c:v>
                </c:pt>
                <c:pt idx="14">
                  <c:v>1</c:v>
                </c:pt>
                <c:pt idx="15">
                  <c:v>0</c:v>
                </c:pt>
                <c:pt idx="16">
                  <c:v>1</c:v>
                </c:pt>
                <c:pt idx="17">
                  <c:v>0</c:v>
                </c:pt>
                <c:pt idx="18">
                  <c:v>2</c:v>
                </c:pt>
                <c:pt idx="19">
                  <c:v>2</c:v>
                </c:pt>
                <c:pt idx="20">
                  <c:v>2</c:v>
                </c:pt>
                <c:pt idx="21">
                  <c:v>4</c:v>
                </c:pt>
                <c:pt idx="22">
                  <c:v>3</c:v>
                </c:pt>
                <c:pt idx="23">
                  <c:v>0</c:v>
                </c:pt>
                <c:pt idx="24">
                  <c:v>0</c:v>
                </c:pt>
                <c:pt idx="25">
                  <c:v>8</c:v>
                </c:pt>
                <c:pt idx="26">
                  <c:v>6</c:v>
                </c:pt>
                <c:pt idx="27">
                  <c:v>1</c:v>
                </c:pt>
                <c:pt idx="28">
                  <c:v>1</c:v>
                </c:pt>
                <c:pt idx="29">
                  <c:v>2</c:v>
                </c:pt>
                <c:pt idx="30">
                  <c:v>2</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F2A2-4F79-B795-DA2C67372F51}"/>
            </c:ext>
          </c:extLst>
        </c:ser>
        <c:dLbls>
          <c:showLegendKey val="0"/>
          <c:showVal val="0"/>
          <c:showCatName val="0"/>
          <c:showSerName val="0"/>
          <c:showPercent val="0"/>
          <c:showBubbleSize val="0"/>
        </c:dLbls>
        <c:gapWidth val="315"/>
        <c:overlap val="-40"/>
        <c:axId val="2082001535"/>
        <c:axId val="87855695"/>
      </c:barChart>
      <c:catAx>
        <c:axId val="2082001535"/>
        <c:scaling>
          <c:orientation val="minMax"/>
        </c:scaling>
        <c:delete val="0"/>
        <c:axPos val="b"/>
        <c:majorGridlines>
          <c:spPr>
            <a:ln w="13017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800" b="1" i="0" u="none" strike="noStrike" kern="1200" baseline="0">
                <a:solidFill>
                  <a:schemeClr val="bg1"/>
                </a:solidFill>
                <a:latin typeface="+mn-lt"/>
                <a:ea typeface="+mn-ea"/>
                <a:cs typeface="+mn-cs"/>
              </a:defRPr>
            </a:pPr>
            <a:endParaRPr lang="ru-RU"/>
          </a:p>
        </c:txPr>
        <c:crossAx val="87855695"/>
        <c:crosses val="autoZero"/>
        <c:auto val="1"/>
        <c:lblAlgn val="ctr"/>
        <c:lblOffset val="100"/>
        <c:noMultiLvlLbl val="0"/>
      </c:catAx>
      <c:valAx>
        <c:axId val="87855695"/>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800" b="1" i="0" u="none" strike="noStrike" kern="1200" baseline="0">
                <a:solidFill>
                  <a:schemeClr val="bg1"/>
                </a:solidFill>
                <a:latin typeface="+mn-lt"/>
                <a:ea typeface="+mn-ea"/>
                <a:cs typeface="+mn-cs"/>
              </a:defRPr>
            </a:pPr>
            <a:endParaRPr lang="ru-RU"/>
          </a:p>
        </c:txPr>
        <c:crossAx val="2082001535"/>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ysClr val="windowText" lastClr="000000"/>
      </a:solidFill>
      <a:round/>
    </a:ln>
    <a:effectLst/>
  </c:spPr>
  <c:txPr>
    <a:bodyPr/>
    <a:lstStyle/>
    <a:p>
      <a:pPr>
        <a:defRPr sz="1800" b="1" i="0" baseline="0">
          <a:solidFill>
            <a:schemeClr val="bg1"/>
          </a:solidFill>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2160" b="1" i="0" u="none" strike="noStrike" kern="1200" cap="none" baseline="0">
                <a:solidFill>
                  <a:schemeClr val="bg1"/>
                </a:solidFill>
                <a:latin typeface="+mn-lt"/>
                <a:ea typeface="+mn-ea"/>
                <a:cs typeface="+mn-cs"/>
              </a:defRPr>
            </a:pPr>
            <a:r>
              <a:rPr lang="ru-RU" baseline="0"/>
              <a:t>ОТВЕРЖЕНИЯ №2</a:t>
            </a:r>
          </a:p>
        </c:rich>
      </c:tx>
      <c:layout/>
      <c:overlay val="0"/>
      <c:spPr>
        <a:noFill/>
        <a:ln>
          <a:noFill/>
        </a:ln>
        <a:effectLst/>
      </c:spPr>
      <c:txPr>
        <a:bodyPr rot="0" spcFirstLastPara="1" vertOverflow="ellipsis" vert="horz" wrap="square" anchor="ctr" anchorCtr="1"/>
        <a:lstStyle/>
        <a:p>
          <a:pPr>
            <a:defRPr sz="2160" b="1" i="0" u="none" strike="noStrike" kern="1200" cap="none" baseline="0">
              <a:solidFill>
                <a:schemeClr val="bg1"/>
              </a:solidFill>
              <a:latin typeface="+mn-lt"/>
              <a:ea typeface="+mn-ea"/>
              <a:cs typeface="+mn-cs"/>
            </a:defRPr>
          </a:pPr>
          <a:endParaRPr lang="ru-RU"/>
        </a:p>
      </c:txPr>
    </c:title>
    <c:autoTitleDeleted val="0"/>
    <c:plotArea>
      <c:layout/>
      <c:barChart>
        <c:barDir val="col"/>
        <c:grouping val="clustered"/>
        <c:varyColors val="0"/>
        <c:ser>
          <c:idx val="0"/>
          <c:order val="0"/>
          <c:spPr>
            <a:solidFill>
              <a:srgbClr val="C00000"/>
            </a:solidFill>
            <a:ln w="9525" cap="flat" cmpd="sng" algn="ctr">
              <a:noFill/>
              <a:miter lim="800000"/>
            </a:ln>
            <a:effectLst>
              <a:glow rad="63500">
                <a:schemeClr val="accent6">
                  <a:satMod val="175000"/>
                  <a:alpha val="25000"/>
                </a:schemeClr>
              </a:glow>
            </a:effectLst>
          </c:spPr>
          <c:invertIfNegative val="0"/>
          <c:val>
            <c:numRef>
              <c:f>'ОТВЕРЖЕНИЯ №2'!$C$46:$AP$46</c:f>
              <c:numCache>
                <c:formatCode>General</c:formatCode>
                <c:ptCount val="40"/>
                <c:pt idx="0">
                  <c:v>0</c:v>
                </c:pt>
                <c:pt idx="1">
                  <c:v>1</c:v>
                </c:pt>
                <c:pt idx="2">
                  <c:v>0</c:v>
                </c:pt>
                <c:pt idx="3">
                  <c:v>11</c:v>
                </c:pt>
                <c:pt idx="4">
                  <c:v>1</c:v>
                </c:pt>
                <c:pt idx="5">
                  <c:v>0</c:v>
                </c:pt>
                <c:pt idx="6">
                  <c:v>0</c:v>
                </c:pt>
                <c:pt idx="7">
                  <c:v>2</c:v>
                </c:pt>
                <c:pt idx="8">
                  <c:v>1</c:v>
                </c:pt>
                <c:pt idx="9">
                  <c:v>2</c:v>
                </c:pt>
                <c:pt idx="10">
                  <c:v>2</c:v>
                </c:pt>
                <c:pt idx="11">
                  <c:v>0</c:v>
                </c:pt>
                <c:pt idx="12">
                  <c:v>2</c:v>
                </c:pt>
                <c:pt idx="13">
                  <c:v>1</c:v>
                </c:pt>
                <c:pt idx="14">
                  <c:v>2</c:v>
                </c:pt>
                <c:pt idx="15">
                  <c:v>0</c:v>
                </c:pt>
                <c:pt idx="16">
                  <c:v>1</c:v>
                </c:pt>
                <c:pt idx="17">
                  <c:v>1</c:v>
                </c:pt>
                <c:pt idx="18">
                  <c:v>1</c:v>
                </c:pt>
                <c:pt idx="19">
                  <c:v>1</c:v>
                </c:pt>
                <c:pt idx="20">
                  <c:v>2</c:v>
                </c:pt>
                <c:pt idx="21">
                  <c:v>2</c:v>
                </c:pt>
                <c:pt idx="22">
                  <c:v>3</c:v>
                </c:pt>
                <c:pt idx="23">
                  <c:v>0</c:v>
                </c:pt>
                <c:pt idx="24">
                  <c:v>0</c:v>
                </c:pt>
                <c:pt idx="25">
                  <c:v>7</c:v>
                </c:pt>
                <c:pt idx="26">
                  <c:v>6</c:v>
                </c:pt>
                <c:pt idx="27">
                  <c:v>1</c:v>
                </c:pt>
                <c:pt idx="28">
                  <c:v>1</c:v>
                </c:pt>
                <c:pt idx="29">
                  <c:v>3</c:v>
                </c:pt>
                <c:pt idx="30">
                  <c:v>1</c:v>
                </c:pt>
                <c:pt idx="31">
                  <c:v>0</c:v>
                </c:pt>
                <c:pt idx="32">
                  <c:v>2</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2075-4BB5-A944-EDE9219D7302}"/>
            </c:ext>
          </c:extLst>
        </c:ser>
        <c:dLbls>
          <c:showLegendKey val="0"/>
          <c:showVal val="0"/>
          <c:showCatName val="0"/>
          <c:showSerName val="0"/>
          <c:showPercent val="0"/>
          <c:showBubbleSize val="0"/>
        </c:dLbls>
        <c:gapWidth val="315"/>
        <c:overlap val="-40"/>
        <c:axId val="2082001535"/>
        <c:axId val="87855695"/>
      </c:barChart>
      <c:catAx>
        <c:axId val="2082001535"/>
        <c:scaling>
          <c:orientation val="minMax"/>
        </c:scaling>
        <c:delete val="0"/>
        <c:axPos val="b"/>
        <c:majorGridlines>
          <c:spPr>
            <a:ln w="13017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800" b="1" i="0" u="none" strike="noStrike" kern="1200" baseline="0">
                <a:solidFill>
                  <a:schemeClr val="bg1"/>
                </a:solidFill>
                <a:latin typeface="+mn-lt"/>
                <a:ea typeface="+mn-ea"/>
                <a:cs typeface="+mn-cs"/>
              </a:defRPr>
            </a:pPr>
            <a:endParaRPr lang="ru-RU"/>
          </a:p>
        </c:txPr>
        <c:crossAx val="87855695"/>
        <c:crosses val="autoZero"/>
        <c:auto val="1"/>
        <c:lblAlgn val="ctr"/>
        <c:lblOffset val="100"/>
        <c:noMultiLvlLbl val="0"/>
      </c:catAx>
      <c:valAx>
        <c:axId val="87855695"/>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800" b="1" i="0" u="none" strike="noStrike" kern="1200" baseline="0">
                <a:solidFill>
                  <a:schemeClr val="bg1"/>
                </a:solidFill>
                <a:latin typeface="+mn-lt"/>
                <a:ea typeface="+mn-ea"/>
                <a:cs typeface="+mn-cs"/>
              </a:defRPr>
            </a:pPr>
            <a:endParaRPr lang="ru-RU"/>
          </a:p>
        </c:txPr>
        <c:crossAx val="2082001535"/>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ysClr val="windowText" lastClr="000000"/>
      </a:solidFill>
      <a:round/>
    </a:ln>
    <a:effectLst/>
  </c:spPr>
  <c:txPr>
    <a:bodyPr/>
    <a:lstStyle/>
    <a:p>
      <a:pPr>
        <a:defRPr sz="1800" b="1" i="0" baseline="0">
          <a:solidFill>
            <a:schemeClr val="bg1"/>
          </a:solidFill>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ru-RU"/>
              <a:t>ЧАЩЕ</a:t>
            </a:r>
            <a:r>
              <a:rPr lang="ru-RU" baseline="0"/>
              <a:t> ВЫБИРАЮТ(ПРЕДПОЧТЕНИЯ)</a:t>
            </a:r>
            <a:endParaRPr lang="ru-RU"/>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ru-RU"/>
        </a:p>
      </c:txPr>
    </c:title>
    <c:autoTitleDeleted val="0"/>
    <c:plotArea>
      <c:layout>
        <c:manualLayout>
          <c:layoutTarget val="inner"/>
          <c:xMode val="edge"/>
          <c:yMode val="edge"/>
          <c:x val="2.7582884173320048E-2"/>
          <c:y val="0.12467757567677058"/>
          <c:w val="0.94107247149437789"/>
          <c:h val="0.78181182100015778"/>
        </c:manualLayout>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val>
            <c:numRef>
              <c:f>DATA!$P$2:$P$41</c:f>
              <c:numCache>
                <c:formatCode>General</c:formatCode>
                <c:ptCount val="40"/>
                <c:pt idx="0">
                  <c:v>8</c:v>
                </c:pt>
                <c:pt idx="1">
                  <c:v>5</c:v>
                </c:pt>
                <c:pt idx="2">
                  <c:v>0</c:v>
                </c:pt>
                <c:pt idx="3">
                  <c:v>2</c:v>
                </c:pt>
                <c:pt idx="4">
                  <c:v>1</c:v>
                </c:pt>
                <c:pt idx="5">
                  <c:v>10</c:v>
                </c:pt>
                <c:pt idx="6">
                  <c:v>4</c:v>
                </c:pt>
                <c:pt idx="7">
                  <c:v>4</c:v>
                </c:pt>
                <c:pt idx="8">
                  <c:v>5</c:v>
                </c:pt>
                <c:pt idx="9">
                  <c:v>10</c:v>
                </c:pt>
                <c:pt idx="10">
                  <c:v>8</c:v>
                </c:pt>
                <c:pt idx="11">
                  <c:v>0</c:v>
                </c:pt>
                <c:pt idx="12">
                  <c:v>3</c:v>
                </c:pt>
                <c:pt idx="13">
                  <c:v>4</c:v>
                </c:pt>
                <c:pt idx="14">
                  <c:v>1</c:v>
                </c:pt>
                <c:pt idx="15">
                  <c:v>4</c:v>
                </c:pt>
                <c:pt idx="16">
                  <c:v>22</c:v>
                </c:pt>
                <c:pt idx="17">
                  <c:v>3</c:v>
                </c:pt>
                <c:pt idx="18">
                  <c:v>2</c:v>
                </c:pt>
                <c:pt idx="19">
                  <c:v>6</c:v>
                </c:pt>
                <c:pt idx="20">
                  <c:v>2</c:v>
                </c:pt>
                <c:pt idx="21">
                  <c:v>7</c:v>
                </c:pt>
                <c:pt idx="22">
                  <c:v>6</c:v>
                </c:pt>
                <c:pt idx="23">
                  <c:v>2</c:v>
                </c:pt>
                <c:pt idx="24">
                  <c:v>6</c:v>
                </c:pt>
                <c:pt idx="25">
                  <c:v>9</c:v>
                </c:pt>
                <c:pt idx="26">
                  <c:v>1</c:v>
                </c:pt>
                <c:pt idx="27">
                  <c:v>6</c:v>
                </c:pt>
                <c:pt idx="28">
                  <c:v>5</c:v>
                </c:pt>
                <c:pt idx="29">
                  <c:v>6</c:v>
                </c:pt>
                <c:pt idx="30">
                  <c:v>7</c:v>
                </c:pt>
                <c:pt idx="31">
                  <c:v>4</c:v>
                </c:pt>
                <c:pt idx="32">
                  <c:v>5</c:v>
                </c:pt>
                <c:pt idx="33">
                  <c:v>6</c:v>
                </c:pt>
                <c:pt idx="34">
                  <c:v>0</c:v>
                </c:pt>
                <c:pt idx="35">
                  <c:v>0</c:v>
                </c:pt>
                <c:pt idx="36">
                  <c:v>0</c:v>
                </c:pt>
                <c:pt idx="37">
                  <c:v>0</c:v>
                </c:pt>
                <c:pt idx="38">
                  <c:v>0</c:v>
                </c:pt>
                <c:pt idx="39">
                  <c:v>0</c:v>
                </c:pt>
              </c:numCache>
            </c:numRef>
          </c:val>
          <c:extLst>
            <c:ext xmlns:c16="http://schemas.microsoft.com/office/drawing/2014/chart" uri="{C3380CC4-5D6E-409C-BE32-E72D297353CC}">
              <c16:uniqueId val="{00000000-959B-488F-9C20-DD3A66D74184}"/>
            </c:ext>
          </c:extLst>
        </c:ser>
        <c:dLbls>
          <c:showLegendKey val="0"/>
          <c:showVal val="0"/>
          <c:showCatName val="0"/>
          <c:showSerName val="0"/>
          <c:showPercent val="0"/>
          <c:showBubbleSize val="0"/>
        </c:dLbls>
        <c:gapWidth val="100"/>
        <c:overlap val="-24"/>
        <c:axId val="819642303"/>
        <c:axId val="605234143"/>
      </c:barChart>
      <c:catAx>
        <c:axId val="819642303"/>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ru-RU"/>
          </a:p>
        </c:txPr>
        <c:crossAx val="605234143"/>
        <c:crosses val="autoZero"/>
        <c:auto val="1"/>
        <c:lblAlgn val="ctr"/>
        <c:lblOffset val="100"/>
        <c:noMultiLvlLbl val="0"/>
      </c:catAx>
      <c:valAx>
        <c:axId val="605234143"/>
        <c:scaling>
          <c:orientation val="minMax"/>
          <c:max val="78"/>
        </c:scaling>
        <c:delete val="1"/>
        <c:axPos val="l"/>
        <c:majorGridlines>
          <c:spPr>
            <a:ln w="9525" cap="flat" cmpd="sng" algn="ctr">
              <a:solidFill>
                <a:schemeClr val="lt1">
                  <a:lumMod val="95000"/>
                  <a:alpha val="10000"/>
                </a:schemeClr>
              </a:solidFill>
              <a:round/>
            </a:ln>
            <a:effectLst/>
          </c:spPr>
        </c:majorGridlines>
        <c:numFmt formatCode="General" sourceLinked="1"/>
        <c:majorTickMark val="out"/>
        <c:minorTickMark val="none"/>
        <c:tickLblPos val="nextTo"/>
        <c:crossAx val="819642303"/>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ru-RU"/>
              <a:t>ЧАЩЕ</a:t>
            </a:r>
            <a:r>
              <a:rPr lang="ru-RU" baseline="0"/>
              <a:t> ВЫБИРАЮТ(ОТВЕРЖЕНИЯ)</a:t>
            </a:r>
            <a:endParaRPr lang="ru-RU"/>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ru-RU"/>
        </a:p>
      </c:txPr>
    </c:title>
    <c:autoTitleDeleted val="0"/>
    <c:plotArea>
      <c:layout>
        <c:manualLayout>
          <c:layoutTarget val="inner"/>
          <c:xMode val="edge"/>
          <c:yMode val="edge"/>
          <c:x val="2.7582884173320048E-2"/>
          <c:y val="0.12467757567677058"/>
          <c:w val="0.94107247149437789"/>
          <c:h val="0.78181182100015778"/>
        </c:manualLayout>
      </c:layout>
      <c:barChart>
        <c:barDir val="col"/>
        <c:grouping val="clustered"/>
        <c:varyColors val="0"/>
        <c:ser>
          <c:idx val="0"/>
          <c:order val="0"/>
          <c:spPr>
            <a:solidFill>
              <a:srgbClr val="C00000"/>
            </a:solidFill>
            <a:ln>
              <a:noFill/>
            </a:ln>
            <a:effectLst>
              <a:outerShdw blurRad="57150" dist="19050" dir="5400000" algn="ctr" rotWithShape="0">
                <a:srgbClr val="000000">
                  <a:alpha val="63000"/>
                </a:srgbClr>
              </a:outerShdw>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val>
            <c:numRef>
              <c:f>DATA!$Q$2:$Q$41</c:f>
              <c:numCache>
                <c:formatCode>General</c:formatCode>
                <c:ptCount val="40"/>
                <c:pt idx="0">
                  <c:v>0</c:v>
                </c:pt>
                <c:pt idx="1">
                  <c:v>1</c:v>
                </c:pt>
                <c:pt idx="2">
                  <c:v>0</c:v>
                </c:pt>
                <c:pt idx="3">
                  <c:v>24</c:v>
                </c:pt>
                <c:pt idx="4">
                  <c:v>1</c:v>
                </c:pt>
                <c:pt idx="5">
                  <c:v>1</c:v>
                </c:pt>
                <c:pt idx="6">
                  <c:v>0</c:v>
                </c:pt>
                <c:pt idx="7">
                  <c:v>2</c:v>
                </c:pt>
                <c:pt idx="8">
                  <c:v>2</c:v>
                </c:pt>
                <c:pt idx="9">
                  <c:v>2</c:v>
                </c:pt>
                <c:pt idx="10">
                  <c:v>2</c:v>
                </c:pt>
                <c:pt idx="11">
                  <c:v>0</c:v>
                </c:pt>
                <c:pt idx="12">
                  <c:v>5</c:v>
                </c:pt>
                <c:pt idx="13">
                  <c:v>1</c:v>
                </c:pt>
                <c:pt idx="14">
                  <c:v>3</c:v>
                </c:pt>
                <c:pt idx="15">
                  <c:v>0</c:v>
                </c:pt>
                <c:pt idx="16">
                  <c:v>2</c:v>
                </c:pt>
                <c:pt idx="17">
                  <c:v>1</c:v>
                </c:pt>
                <c:pt idx="18">
                  <c:v>3</c:v>
                </c:pt>
                <c:pt idx="19">
                  <c:v>3</c:v>
                </c:pt>
                <c:pt idx="20">
                  <c:v>4</c:v>
                </c:pt>
                <c:pt idx="21">
                  <c:v>6</c:v>
                </c:pt>
                <c:pt idx="22">
                  <c:v>6</c:v>
                </c:pt>
                <c:pt idx="23">
                  <c:v>0</c:v>
                </c:pt>
                <c:pt idx="24">
                  <c:v>0</c:v>
                </c:pt>
                <c:pt idx="25">
                  <c:v>15</c:v>
                </c:pt>
                <c:pt idx="26">
                  <c:v>12</c:v>
                </c:pt>
                <c:pt idx="27">
                  <c:v>2</c:v>
                </c:pt>
                <c:pt idx="28">
                  <c:v>2</c:v>
                </c:pt>
                <c:pt idx="29">
                  <c:v>5</c:v>
                </c:pt>
                <c:pt idx="30">
                  <c:v>3</c:v>
                </c:pt>
                <c:pt idx="31">
                  <c:v>0</c:v>
                </c:pt>
                <c:pt idx="32">
                  <c:v>2</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E6D8-47A8-8275-71709B232036}"/>
            </c:ext>
          </c:extLst>
        </c:ser>
        <c:dLbls>
          <c:dLblPos val="outEnd"/>
          <c:showLegendKey val="0"/>
          <c:showVal val="1"/>
          <c:showCatName val="0"/>
          <c:showSerName val="0"/>
          <c:showPercent val="0"/>
          <c:showBubbleSize val="0"/>
        </c:dLbls>
        <c:gapWidth val="100"/>
        <c:overlap val="-24"/>
        <c:axId val="819642303"/>
        <c:axId val="605234143"/>
      </c:barChart>
      <c:catAx>
        <c:axId val="819642303"/>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ru-RU"/>
          </a:p>
        </c:txPr>
        <c:crossAx val="605234143"/>
        <c:crosses val="autoZero"/>
        <c:auto val="1"/>
        <c:lblAlgn val="ctr"/>
        <c:lblOffset val="100"/>
        <c:noMultiLvlLbl val="0"/>
      </c:catAx>
      <c:valAx>
        <c:axId val="605234143"/>
        <c:scaling>
          <c:orientation val="minMax"/>
          <c:max val="78"/>
        </c:scaling>
        <c:delete val="1"/>
        <c:axPos val="l"/>
        <c:majorGridlines>
          <c:spPr>
            <a:ln w="9525" cap="flat" cmpd="sng" algn="ctr">
              <a:solidFill>
                <a:schemeClr val="lt1">
                  <a:lumMod val="95000"/>
                  <a:alpha val="10000"/>
                </a:schemeClr>
              </a:solidFill>
              <a:round/>
            </a:ln>
            <a:effectLst/>
          </c:spPr>
        </c:majorGridlines>
        <c:numFmt formatCode="General" sourceLinked="1"/>
        <c:majorTickMark val="out"/>
        <c:minorTickMark val="none"/>
        <c:tickLblPos val="nextTo"/>
        <c:crossAx val="819642303"/>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ru-R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ru-RU"/>
              <a:t>РЕЙТИНГ</a:t>
            </a:r>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ru-RU"/>
        </a:p>
      </c:txPr>
    </c:title>
    <c:autoTitleDeleted val="0"/>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val>
            <c:numRef>
              <c:f>ИТОГ!$F$36:$F$75</c:f>
              <c:numCache>
                <c:formatCode>0.00</c:formatCode>
                <c:ptCount val="40"/>
                <c:pt idx="0">
                  <c:v>0.1</c:v>
                </c:pt>
                <c:pt idx="1">
                  <c:v>0.05</c:v>
                </c:pt>
                <c:pt idx="2">
                  <c:v>0</c:v>
                </c:pt>
                <c:pt idx="3">
                  <c:v>-0.27500000000000002</c:v>
                </c:pt>
                <c:pt idx="4">
                  <c:v>0</c:v>
                </c:pt>
                <c:pt idx="5">
                  <c:v>0.1125</c:v>
                </c:pt>
                <c:pt idx="6">
                  <c:v>0.05</c:v>
                </c:pt>
                <c:pt idx="7">
                  <c:v>2.5000000000000001E-2</c:v>
                </c:pt>
                <c:pt idx="8">
                  <c:v>3.7499999999999999E-2</c:v>
                </c:pt>
                <c:pt idx="9">
                  <c:v>0.1</c:v>
                </c:pt>
                <c:pt idx="10">
                  <c:v>7.4999999999999997E-2</c:v>
                </c:pt>
                <c:pt idx="11">
                  <c:v>0</c:v>
                </c:pt>
                <c:pt idx="12">
                  <c:v>-2.5000000000000001E-2</c:v>
                </c:pt>
                <c:pt idx="13">
                  <c:v>3.7499999999999999E-2</c:v>
                </c:pt>
                <c:pt idx="14">
                  <c:v>-2.5000000000000001E-2</c:v>
                </c:pt>
                <c:pt idx="15">
                  <c:v>0.05</c:v>
                </c:pt>
                <c:pt idx="16">
                  <c:v>0.25</c:v>
                </c:pt>
                <c:pt idx="17">
                  <c:v>2.5000000000000001E-2</c:v>
                </c:pt>
                <c:pt idx="18">
                  <c:v>-1.2500000000000001E-2</c:v>
                </c:pt>
                <c:pt idx="19">
                  <c:v>3.7499999999999999E-2</c:v>
                </c:pt>
                <c:pt idx="20">
                  <c:v>-2.5000000000000001E-2</c:v>
                </c:pt>
                <c:pt idx="21">
                  <c:v>1.2500000000000001E-2</c:v>
                </c:pt>
                <c:pt idx="22">
                  <c:v>0</c:v>
                </c:pt>
                <c:pt idx="23">
                  <c:v>2.5000000000000001E-2</c:v>
                </c:pt>
                <c:pt idx="24">
                  <c:v>7.4999999999999997E-2</c:v>
                </c:pt>
                <c:pt idx="25">
                  <c:v>-7.4999999999999997E-2</c:v>
                </c:pt>
                <c:pt idx="26">
                  <c:v>-0.13750000000000001</c:v>
                </c:pt>
                <c:pt idx="27">
                  <c:v>0.05</c:v>
                </c:pt>
                <c:pt idx="28">
                  <c:v>3.7499999999999999E-2</c:v>
                </c:pt>
                <c:pt idx="29">
                  <c:v>1.2500000000000001E-2</c:v>
                </c:pt>
                <c:pt idx="30">
                  <c:v>0.05</c:v>
                </c:pt>
                <c:pt idx="31">
                  <c:v>0.05</c:v>
                </c:pt>
                <c:pt idx="32">
                  <c:v>3.7499999999999999E-2</c:v>
                </c:pt>
                <c:pt idx="33">
                  <c:v>7.4999999999999997E-2</c:v>
                </c:pt>
                <c:pt idx="34">
                  <c:v>0</c:v>
                </c:pt>
                <c:pt idx="35">
                  <c:v>0</c:v>
                </c:pt>
                <c:pt idx="36">
                  <c:v>0</c:v>
                </c:pt>
                <c:pt idx="37">
                  <c:v>0</c:v>
                </c:pt>
                <c:pt idx="38">
                  <c:v>0</c:v>
                </c:pt>
                <c:pt idx="39">
                  <c:v>0</c:v>
                </c:pt>
              </c:numCache>
            </c:numRef>
          </c:val>
          <c:extLst>
            <c:ext xmlns:c16="http://schemas.microsoft.com/office/drawing/2014/chart" uri="{C3380CC4-5D6E-409C-BE32-E72D297353CC}">
              <c16:uniqueId val="{00000000-E0A3-4FD9-8455-3EB62FF83800}"/>
            </c:ext>
          </c:extLst>
        </c:ser>
        <c:dLbls>
          <c:showLegendKey val="0"/>
          <c:showVal val="0"/>
          <c:showCatName val="0"/>
          <c:showSerName val="0"/>
          <c:showPercent val="0"/>
          <c:showBubbleSize val="0"/>
        </c:dLbls>
        <c:gapWidth val="115"/>
        <c:overlap val="-20"/>
        <c:axId val="1279914383"/>
        <c:axId val="1273341087"/>
        <c:extLst>
          <c:ext xmlns:c15="http://schemas.microsoft.com/office/drawing/2012/chart" uri="{02D57815-91ED-43cb-92C2-25804820EDAC}">
            <c15:filteredBarSeries>
              <c15:ser>
                <c:idx val="1"/>
                <c:order val="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val>
                  <c:numRef>
                    <c:extLst>
                      <c:ext uri="{02D57815-91ED-43cb-92C2-25804820EDAC}">
                        <c15:formulaRef>
                          <c15:sqref>ИТОГ!$G$36:$G$75</c15:sqref>
                        </c15:formulaRef>
                      </c:ext>
                    </c:extLst>
                    <c:numCache>
                      <c:formatCode>0.00</c:formatCode>
                      <c:ptCount val="40"/>
                    </c:numCache>
                  </c:numRef>
                </c:val>
                <c:extLst>
                  <c:ext xmlns:c16="http://schemas.microsoft.com/office/drawing/2014/chart" uri="{C3380CC4-5D6E-409C-BE32-E72D297353CC}">
                    <c16:uniqueId val="{00000001-E0A3-4FD9-8455-3EB62FF83800}"/>
                  </c:ext>
                </c:extLst>
              </c15:ser>
            </c15:filteredBarSeries>
          </c:ext>
        </c:extLst>
      </c:barChart>
      <c:catAx>
        <c:axId val="1279914383"/>
        <c:scaling>
          <c:orientation val="maxMin"/>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ru-RU"/>
          </a:p>
        </c:txPr>
        <c:crossAx val="1273341087"/>
        <c:crosses val="autoZero"/>
        <c:auto val="1"/>
        <c:lblAlgn val="ctr"/>
        <c:lblOffset val="100"/>
        <c:noMultiLvlLbl val="0"/>
      </c:catAx>
      <c:valAx>
        <c:axId val="1273341087"/>
        <c:scaling>
          <c:orientation val="minMax"/>
          <c:max val="1"/>
          <c:min val="-1"/>
        </c:scaling>
        <c:delete val="0"/>
        <c:axPos val="t"/>
        <c:majorGridlines>
          <c:spPr>
            <a:ln w="9525" cap="flat" cmpd="sng" algn="ctr">
              <a:solidFill>
                <a:schemeClr val="lt1">
                  <a:lumMod val="95000"/>
                  <a:alpha val="10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ru-RU"/>
          </a:p>
        </c:txPr>
        <c:crossAx val="1279914383"/>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withinLinear" id="19">
  <a:schemeClr val="accent6"/>
</cs:colorStyle>
</file>

<file path=xl/charts/colors4.xml><?xml version="1.0" encoding="utf-8"?>
<cs:colorStyle xmlns:cs="http://schemas.microsoft.com/office/drawing/2012/chartStyle" xmlns:a="http://schemas.openxmlformats.org/drawingml/2006/main" meth="withinLinear" id="19">
  <a:schemeClr val="accent6"/>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0</xdr:colOff>
      <xdr:row>46</xdr:row>
      <xdr:rowOff>8283</xdr:rowOff>
    </xdr:from>
    <xdr:to>
      <xdr:col>43</xdr:col>
      <xdr:colOff>544</xdr:colOff>
      <xdr:row>90</xdr:row>
      <xdr:rowOff>98241</xdr:rowOff>
    </xdr:to>
    <xdr:graphicFrame macro="">
      <xdr:nvGraphicFramePr>
        <xdr:cNvPr id="2" name="Диаграмма 1">
          <a:extLst>
            <a:ext uri="{FF2B5EF4-FFF2-40B4-BE49-F238E27FC236}">
              <a16:creationId xmlns:a16="http://schemas.microsoft.com/office/drawing/2014/main" id="{A6BFF508-F8A2-458A-9BC5-B354662B3C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3701143</xdr:colOff>
      <xdr:row>46</xdr:row>
      <xdr:rowOff>13607</xdr:rowOff>
    </xdr:from>
    <xdr:to>
      <xdr:col>42</xdr:col>
      <xdr:colOff>367393</xdr:colOff>
      <xdr:row>90</xdr:row>
      <xdr:rowOff>98241</xdr:rowOff>
    </xdr:to>
    <xdr:graphicFrame macro="">
      <xdr:nvGraphicFramePr>
        <xdr:cNvPr id="2" name="Диаграмма 1">
          <a:extLst>
            <a:ext uri="{FF2B5EF4-FFF2-40B4-BE49-F238E27FC236}">
              <a16:creationId xmlns:a16="http://schemas.microsoft.com/office/drawing/2014/main" id="{B69748EF-E840-4B40-A1C0-B2A6736714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1160</xdr:colOff>
      <xdr:row>46</xdr:row>
      <xdr:rowOff>2230</xdr:rowOff>
    </xdr:from>
    <xdr:to>
      <xdr:col>43</xdr:col>
      <xdr:colOff>1160</xdr:colOff>
      <xdr:row>90</xdr:row>
      <xdr:rowOff>83225</xdr:rowOff>
    </xdr:to>
    <xdr:graphicFrame macro="">
      <xdr:nvGraphicFramePr>
        <xdr:cNvPr id="2" name="Диаграмма 1">
          <a:extLst>
            <a:ext uri="{FF2B5EF4-FFF2-40B4-BE49-F238E27FC236}">
              <a16:creationId xmlns:a16="http://schemas.microsoft.com/office/drawing/2014/main" id="{5AAE4F29-5285-4E7D-BA67-9347A7D4D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1806</xdr:colOff>
      <xdr:row>46</xdr:row>
      <xdr:rowOff>432</xdr:rowOff>
    </xdr:from>
    <xdr:to>
      <xdr:col>43</xdr:col>
      <xdr:colOff>1806</xdr:colOff>
      <xdr:row>90</xdr:row>
      <xdr:rowOff>88991</xdr:rowOff>
    </xdr:to>
    <xdr:graphicFrame macro="">
      <xdr:nvGraphicFramePr>
        <xdr:cNvPr id="2" name="Диаграмма 1">
          <a:extLst>
            <a:ext uri="{FF2B5EF4-FFF2-40B4-BE49-F238E27FC236}">
              <a16:creationId xmlns:a16="http://schemas.microsoft.com/office/drawing/2014/main" id="{0888EE44-7651-490D-82D4-BFDC8C5D5F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0</xdr:colOff>
      <xdr:row>19</xdr:row>
      <xdr:rowOff>0</xdr:rowOff>
    </xdr:to>
    <xdr:graphicFrame macro="">
      <xdr:nvGraphicFramePr>
        <xdr:cNvPr id="25" name="Диаграмма 24">
          <a:extLst>
            <a:ext uri="{FF2B5EF4-FFF2-40B4-BE49-F238E27FC236}">
              <a16:creationId xmlns:a16="http://schemas.microsoft.com/office/drawing/2014/main" id="{54DE97FD-7F46-4E4E-B605-E0F5F4987D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590550</xdr:colOff>
      <xdr:row>0</xdr:row>
      <xdr:rowOff>9524</xdr:rowOff>
    </xdr:from>
    <xdr:to>
      <xdr:col>31</xdr:col>
      <xdr:colOff>0</xdr:colOff>
      <xdr:row>19</xdr:row>
      <xdr:rowOff>0</xdr:rowOff>
    </xdr:to>
    <xdr:graphicFrame macro="">
      <xdr:nvGraphicFramePr>
        <xdr:cNvPr id="26" name="Диаграмма 25">
          <a:extLst>
            <a:ext uri="{FF2B5EF4-FFF2-40B4-BE49-F238E27FC236}">
              <a16:creationId xmlns:a16="http://schemas.microsoft.com/office/drawing/2014/main" id="{2517E13C-EAAE-482C-A261-463BD48F2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5952</xdr:colOff>
      <xdr:row>32</xdr:row>
      <xdr:rowOff>8284</xdr:rowOff>
    </xdr:from>
    <xdr:to>
      <xdr:col>18</xdr:col>
      <xdr:colOff>463827</xdr:colOff>
      <xdr:row>77</xdr:row>
      <xdr:rowOff>14237</xdr:rowOff>
    </xdr:to>
    <xdr:graphicFrame macro="">
      <xdr:nvGraphicFramePr>
        <xdr:cNvPr id="2" name="Диаграмма 1">
          <a:extLst>
            <a:ext uri="{FF2B5EF4-FFF2-40B4-BE49-F238E27FC236}">
              <a16:creationId xmlns:a16="http://schemas.microsoft.com/office/drawing/2014/main" id="{FC8382E0-DE9B-4A5C-ABE5-A70C6DB2C8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queryTables/queryTable1.xml><?xml version="1.0" encoding="utf-8"?>
<queryTable xmlns="http://schemas.openxmlformats.org/spreadsheetml/2006/main" name="ExternalData_1" connectionId="2" autoFormatId="16" applyNumberFormats="0" applyBorderFormats="0" applyFontFormats="0" applyPatternFormats="0" applyAlignmentFormats="0" applyWidthHeightFormats="0">
  <queryTableRefresh nextId="15">
    <queryTableFields count="14">
      <queryTableField id="1" name="Column1" tableColumnId="1"/>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 id="8" name="Column8" tableColumnId="8"/>
      <queryTableField id="9" name="Column9" tableColumnId="9"/>
      <queryTableField id="10" name="Column10" tableColumnId="10"/>
      <queryTableField id="11" name="Column11" tableColumnId="11"/>
      <queryTableField id="12" name="Column12" tableColumnId="12"/>
      <queryTableField id="13" name="Column13" tableColumnId="13"/>
      <queryTableField id="14" name="Column14" tableColumnId="1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Ответы__2" displayName="Ответы__2" ref="A1:N43" tableType="queryTable" totalsRowShown="0">
  <autoFilter ref="A1:N43"/>
  <tableColumns count="14">
    <tableColumn id="1" uniqueName="1" name="Column1" queryTableFieldId="1"/>
    <tableColumn id="2" uniqueName="2" name="Column2" queryTableFieldId="2"/>
    <tableColumn id="3" uniqueName="3" name="Column3" queryTableFieldId="3"/>
    <tableColumn id="4" uniqueName="4" name="Column4" queryTableFieldId="4"/>
    <tableColumn id="5" uniqueName="5" name="Column5" queryTableFieldId="5"/>
    <tableColumn id="6" uniqueName="6" name="Column6" queryTableFieldId="6"/>
    <tableColumn id="7" uniqueName="7" name="Column7" queryTableFieldId="7"/>
    <tableColumn id="8" uniqueName="8" name="Column8" queryTableFieldId="8"/>
    <tableColumn id="9" uniqueName="9" name="Column9" queryTableFieldId="9"/>
    <tableColumn id="10" uniqueName="10" name="Column10" queryTableFieldId="10"/>
    <tableColumn id="11" uniqueName="11" name="Column11" queryTableFieldId="11"/>
    <tableColumn id="12" uniqueName="12" name="Column12" queryTableFieldId="12"/>
    <tableColumn id="13" uniqueName="13" name="Column13" queryTableFieldId="13"/>
    <tableColumn id="14" uniqueName="14" name="Column14" queryTableFieldId="14"/>
  </tableColumns>
  <tableStyleInfo name="TableStyleMedium7" showFirstColumn="0" showLastColumn="0" showRowStripes="1" showColumnStripes="0"/>
</table>
</file>

<file path=xl/theme/theme1.xml><?xml version="1.0" encoding="utf-8"?>
<a:theme xmlns:a="http://schemas.openxmlformats.org/drawingml/2006/main" name="Тема Office">
  <a:themeElements>
    <a:clrScheme name="Цвета">
      <a:dk1>
        <a:sysClr val="windowText" lastClr="000000"/>
      </a:dk1>
      <a:lt1>
        <a:sysClr val="window" lastClr="FFFFFF"/>
      </a:lt1>
      <a:dk2>
        <a:srgbClr val="44546A"/>
      </a:dk2>
      <a:lt2>
        <a:srgbClr val="E7E6E6"/>
      </a:lt2>
      <a:accent1>
        <a:srgbClr val="70AD47"/>
      </a:accent1>
      <a:accent2>
        <a:srgbClr val="ED7D31"/>
      </a:accent2>
      <a:accent3>
        <a:srgbClr val="D0CECE"/>
      </a:accent3>
      <a:accent4>
        <a:srgbClr val="FFC000"/>
      </a:accent4>
      <a:accent5>
        <a:srgbClr val="C00000"/>
      </a:accent5>
      <a:accent6>
        <a:srgbClr val="7030A0"/>
      </a:accent6>
      <a:hlink>
        <a:srgbClr val="5B9BD5"/>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64646E"/>
  </sheetPr>
  <dimension ref="A1:B41"/>
  <sheetViews>
    <sheetView topLeftCell="A19" zoomScale="70" zoomScaleNormal="70" workbookViewId="0">
      <selection activeCell="F36" sqref="F36"/>
    </sheetView>
  </sheetViews>
  <sheetFormatPr defaultRowHeight="18.75" x14ac:dyDescent="0.3"/>
  <cols>
    <col min="1" max="1" width="4.7109375" style="2" customWidth="1"/>
    <col min="2" max="2" width="40.7109375" style="3" customWidth="1"/>
    <col min="3" max="16384" width="9.140625" style="1"/>
  </cols>
  <sheetData>
    <row r="1" spans="1:2" x14ac:dyDescent="0.3">
      <c r="A1" s="4"/>
      <c r="B1" s="12" t="s">
        <v>0</v>
      </c>
    </row>
    <row r="2" spans="1:2" x14ac:dyDescent="0.3">
      <c r="A2" s="11">
        <f>ROW(A2) - 1</f>
        <v>1</v>
      </c>
      <c r="B2" s="84" t="str">
        <f>IF(ФОРМА!A2 = "", "ㅤ", ФОРМА!A2)</f>
        <v>Абляев Иван Юрьевич</v>
      </c>
    </row>
    <row r="3" spans="1:2" x14ac:dyDescent="0.3">
      <c r="A3" s="11">
        <f t="shared" ref="A3:A41" si="0">ROW(A3) - 1</f>
        <v>2</v>
      </c>
      <c r="B3" s="84" t="str">
        <f>IF(ФОРМА!A3 = "", "ㅤ", ФОРМА!A3)</f>
        <v>Балабаев Ростислав Вадимович</v>
      </c>
    </row>
    <row r="4" spans="1:2" x14ac:dyDescent="0.3">
      <c r="A4" s="11">
        <f t="shared" si="0"/>
        <v>3</v>
      </c>
      <c r="B4" s="84" t="str">
        <f>IF(ФОРМА!A4 = "", "ㅤ", ФОРМА!A4)</f>
        <v>Баранова Ульяна Андреевна</v>
      </c>
    </row>
    <row r="5" spans="1:2" x14ac:dyDescent="0.3">
      <c r="A5" s="11">
        <f t="shared" si="0"/>
        <v>4</v>
      </c>
      <c r="B5" s="84" t="str">
        <f>IF(ФОРМА!A5 = "", "ㅤ", ФОРМА!A5)</f>
        <v>Баскакова Дарья Алексеевна</v>
      </c>
    </row>
    <row r="6" spans="1:2" ht="37.5" x14ac:dyDescent="0.3">
      <c r="A6" s="11">
        <f t="shared" si="0"/>
        <v>5</v>
      </c>
      <c r="B6" s="84" t="str">
        <f>IF(ФОРМА!A6 = "", "ㅤ", ФОРМА!A6)</f>
        <v>Борзунова Полина Александровна</v>
      </c>
    </row>
    <row r="7" spans="1:2" ht="37.5" x14ac:dyDescent="0.3">
      <c r="A7" s="11">
        <f t="shared" si="0"/>
        <v>6</v>
      </c>
      <c r="B7" s="84" t="str">
        <f>IF(ФОРМА!A7 = "", "ㅤ", ФОРМА!A7)</f>
        <v>Бурыкин Александр Александрович</v>
      </c>
    </row>
    <row r="8" spans="1:2" x14ac:dyDescent="0.3">
      <c r="A8" s="11">
        <f t="shared" si="0"/>
        <v>7</v>
      </c>
      <c r="B8" s="84" t="str">
        <f>IF(ФОРМА!A8 = "", "ㅤ", ФОРМА!A8)</f>
        <v>Вершинина Ирина Викторовна</v>
      </c>
    </row>
    <row r="9" spans="1:2" x14ac:dyDescent="0.3">
      <c r="A9" s="11">
        <f t="shared" si="0"/>
        <v>8</v>
      </c>
      <c r="B9" s="84" t="str">
        <f>IF(ФОРМА!A9 = "", "ㅤ", ФОРМА!A9)</f>
        <v>Востриков Александр Сергеевич</v>
      </c>
    </row>
    <row r="10" spans="1:2" x14ac:dyDescent="0.3">
      <c r="A10" s="11">
        <f t="shared" si="0"/>
        <v>9</v>
      </c>
      <c r="B10" s="84" t="str">
        <f>IF(ФОРМА!A10 = "", "ㅤ", ФОРМА!A10)</f>
        <v>Дудина Лидия Олеговна</v>
      </c>
    </row>
    <row r="11" spans="1:2" x14ac:dyDescent="0.3">
      <c r="A11" s="11">
        <f t="shared" si="0"/>
        <v>10</v>
      </c>
      <c r="B11" s="84" t="str">
        <f>IF(ФОРМА!A11 = "", "ㅤ", ФОРМА!A11)</f>
        <v>Жуков Владимир Владимирович</v>
      </c>
    </row>
    <row r="12" spans="1:2" x14ac:dyDescent="0.3">
      <c r="A12" s="11">
        <f t="shared" si="0"/>
        <v>11</v>
      </c>
      <c r="B12" s="84" t="str">
        <f>IF(ФОРМА!A12 = "", "ㅤ", ФОРМА!A12)</f>
        <v>Ишевских Анастасия Романовна</v>
      </c>
    </row>
    <row r="13" spans="1:2" x14ac:dyDescent="0.3">
      <c r="A13" s="11">
        <f t="shared" si="0"/>
        <v>12</v>
      </c>
      <c r="B13" s="84" t="str">
        <f>IF(ФОРМА!A13 = "", "ㅤ", ФОРМА!A13)</f>
        <v>ㅤ</v>
      </c>
    </row>
    <row r="14" spans="1:2" x14ac:dyDescent="0.3">
      <c r="A14" s="11">
        <f t="shared" si="0"/>
        <v>13</v>
      </c>
      <c r="B14" s="84" t="str">
        <f>IF(ФОРМА!A14 = "", "ㅤ", ФОРМА!A14)</f>
        <v>Колесников Максим Евгеньевич</v>
      </c>
    </row>
    <row r="15" spans="1:2" x14ac:dyDescent="0.3">
      <c r="A15" s="11">
        <f t="shared" si="0"/>
        <v>14</v>
      </c>
      <c r="B15" s="84" t="str">
        <f>IF(ФОРМА!A15 = "", "ㅤ", ФОРМА!A15)</f>
        <v>Краснякова Надежда Сергеевна</v>
      </c>
    </row>
    <row r="16" spans="1:2" ht="37.5" x14ac:dyDescent="0.3">
      <c r="A16" s="11">
        <f t="shared" si="0"/>
        <v>15</v>
      </c>
      <c r="B16" s="84" t="str">
        <f>IF(ФОРМА!A16 = "", "ㅤ", ФОРМА!A16)</f>
        <v>Кузнецова Александра Александровна</v>
      </c>
    </row>
    <row r="17" spans="1:2" ht="37.5" x14ac:dyDescent="0.3">
      <c r="A17" s="11">
        <f t="shared" si="0"/>
        <v>16</v>
      </c>
      <c r="B17" s="84" t="str">
        <f>IF(ФОРМА!A17 = "", "ㅤ", ФОРМА!A17)</f>
        <v>Кузнецова Валерия Александровна</v>
      </c>
    </row>
    <row r="18" spans="1:2" x14ac:dyDescent="0.3">
      <c r="A18" s="11">
        <f t="shared" si="0"/>
        <v>17</v>
      </c>
      <c r="B18" s="84" t="str">
        <f>IF(ФОРМА!A18 = "", "ㅤ", ФОРМА!A18)</f>
        <v>Кущев Владимир Игоревич</v>
      </c>
    </row>
    <row r="19" spans="1:2" x14ac:dyDescent="0.3">
      <c r="A19" s="11">
        <f t="shared" si="0"/>
        <v>18</v>
      </c>
      <c r="B19" s="84" t="str">
        <f>IF(ФОРМА!A19 = "", "ㅤ", ФОРМА!A19)</f>
        <v>Манжос Ульяна Антоновна</v>
      </c>
    </row>
    <row r="20" spans="1:2" x14ac:dyDescent="0.3">
      <c r="A20" s="11">
        <f t="shared" si="0"/>
        <v>19</v>
      </c>
      <c r="B20" s="84" t="str">
        <f>IF(ФОРМА!A20 = "", "ㅤ", ФОРМА!A20)</f>
        <v>Наквасина Анна Викторовна</v>
      </c>
    </row>
    <row r="21" spans="1:2" x14ac:dyDescent="0.3">
      <c r="A21" s="11">
        <f t="shared" si="0"/>
        <v>20</v>
      </c>
      <c r="B21" s="84" t="str">
        <f>IF(ФОРМА!A21 = "", "ㅤ", ФОРМА!A21)</f>
        <v>Ненашев Александр Николаевич</v>
      </c>
    </row>
    <row r="22" spans="1:2" x14ac:dyDescent="0.3">
      <c r="A22" s="11">
        <f t="shared" si="0"/>
        <v>21</v>
      </c>
      <c r="B22" s="84" t="str">
        <f>IF(ФОРМА!A22 = "", "ㅤ", ФОРМА!A22)</f>
        <v>Покидов Александр Сергеевич</v>
      </c>
    </row>
    <row r="23" spans="1:2" x14ac:dyDescent="0.3">
      <c r="A23" s="11">
        <f t="shared" si="0"/>
        <v>22</v>
      </c>
      <c r="B23" s="84" t="str">
        <f>IF(ФОРМА!A23 = "", "ㅤ", ФОРМА!A23)</f>
        <v>Попов Никита Валентинович</v>
      </c>
    </row>
    <row r="24" spans="1:2" x14ac:dyDescent="0.3">
      <c r="A24" s="11">
        <f t="shared" si="0"/>
        <v>23</v>
      </c>
      <c r="B24" s="84" t="str">
        <f>IF(ФОРМА!A24 = "", "ㅤ", ФОРМА!A24)</f>
        <v>Поротиков Вадим Сергеевич</v>
      </c>
    </row>
    <row r="25" spans="1:2" x14ac:dyDescent="0.3">
      <c r="A25" s="11">
        <f t="shared" si="0"/>
        <v>24</v>
      </c>
      <c r="B25" s="84" t="str">
        <f>IF(ФОРМА!A25 = "", "ㅤ", ФОРМА!A25)</f>
        <v>Рыжкова Татьяна Сергеевна</v>
      </c>
    </row>
    <row r="26" spans="1:2" x14ac:dyDescent="0.3">
      <c r="A26" s="11">
        <f t="shared" si="0"/>
        <v>25</v>
      </c>
      <c r="B26" s="84" t="str">
        <f>IF(ФОРМА!A26 = "", "ㅤ", ФОРМА!A26)</f>
        <v>Савина Анастасия Сергеевна</v>
      </c>
    </row>
    <row r="27" spans="1:2" x14ac:dyDescent="0.3">
      <c r="A27" s="11">
        <f t="shared" si="0"/>
        <v>26</v>
      </c>
      <c r="B27" s="84" t="str">
        <f>IF(ФОРМА!A27 = "", "ㅤ", ФОРМА!A27)</f>
        <v>Сердюкова Татьяна Романовна</v>
      </c>
    </row>
    <row r="28" spans="1:2" x14ac:dyDescent="0.3">
      <c r="A28" s="11">
        <f t="shared" si="0"/>
        <v>27</v>
      </c>
      <c r="B28" s="84" t="str">
        <f>IF(ФОРМА!A28 = "", "ㅤ", ФОРМА!A28)</f>
        <v>Сиротина Анастасия Павловна</v>
      </c>
    </row>
    <row r="29" spans="1:2" x14ac:dyDescent="0.3">
      <c r="A29" s="11">
        <f t="shared" si="0"/>
        <v>28</v>
      </c>
      <c r="B29" s="84" t="str">
        <f>IF(ФОРМА!A29 = "", "ㅤ", ФОРМА!A29)</f>
        <v>Тайдакова Софья Дмитриевна</v>
      </c>
    </row>
    <row r="30" spans="1:2" x14ac:dyDescent="0.3">
      <c r="A30" s="11">
        <f>ROW(A30) - 1</f>
        <v>29</v>
      </c>
      <c r="B30" s="84" t="str">
        <f>IF(ФОРМА!A30 = "", "ㅤ", ФОРМА!A30)</f>
        <v>Урия София Михайловна</v>
      </c>
    </row>
    <row r="31" spans="1:2" ht="37.5" x14ac:dyDescent="0.3">
      <c r="A31" s="11">
        <f t="shared" si="0"/>
        <v>30</v>
      </c>
      <c r="B31" s="84" t="str">
        <f>IF(ФОРМА!A31 = "", "ㅤ", ФОРМА!A31)</f>
        <v>Фёдоров Михаил Константинович</v>
      </c>
    </row>
    <row r="32" spans="1:2" ht="37.5" x14ac:dyDescent="0.3">
      <c r="A32" s="11">
        <f t="shared" si="0"/>
        <v>31</v>
      </c>
      <c r="B32" s="84" t="str">
        <f>IF(ФОРМА!A32 = "", "ㅤ", ФОРМА!A32)</f>
        <v>Фролов Александр Александрович</v>
      </c>
    </row>
    <row r="33" spans="1:2" x14ac:dyDescent="0.3">
      <c r="A33" s="11">
        <f t="shared" si="0"/>
        <v>32</v>
      </c>
      <c r="B33" s="84" t="str">
        <f>IF(ФОРМА!A33 = "", "ㅤ", ФОРМА!A33)</f>
        <v>Фролова Ольга Викторовна</v>
      </c>
    </row>
    <row r="34" spans="1:2" x14ac:dyDescent="0.3">
      <c r="A34" s="11">
        <f t="shared" si="0"/>
        <v>33</v>
      </c>
      <c r="B34" s="84" t="str">
        <f>IF(ФОРМА!A34 = "", "ㅤ", ФОРМА!A34)</f>
        <v>Чубарова Анастасия Алексеевна</v>
      </c>
    </row>
    <row r="35" spans="1:2" ht="37.5" x14ac:dyDescent="0.3">
      <c r="A35" s="11">
        <f t="shared" si="0"/>
        <v>34</v>
      </c>
      <c r="B35" s="84" t="str">
        <f>IF(ФОРМА!A35 = "", "ㅤ", ФОРМА!A35)</f>
        <v>Ярославкина Екатерина Евгеньевна</v>
      </c>
    </row>
    <row r="36" spans="1:2" x14ac:dyDescent="0.3">
      <c r="A36" s="11">
        <f t="shared" si="0"/>
        <v>35</v>
      </c>
      <c r="B36" s="84" t="str">
        <f>IF(ФОРМА!A36 = "", "ㅤ", ФОРМА!A36)</f>
        <v>ㅤ</v>
      </c>
    </row>
    <row r="37" spans="1:2" x14ac:dyDescent="0.3">
      <c r="A37" s="11">
        <f t="shared" si="0"/>
        <v>36</v>
      </c>
      <c r="B37" s="84" t="str">
        <f>IF(ФОРМА!A37 = "", "ㅤ", ФОРМА!A37)</f>
        <v>ㅤ</v>
      </c>
    </row>
    <row r="38" spans="1:2" x14ac:dyDescent="0.3">
      <c r="A38" s="11">
        <f t="shared" si="0"/>
        <v>37</v>
      </c>
      <c r="B38" s="84" t="str">
        <f>IF(ФОРМА!A38 = "", "ㅤ", ФОРМА!A38)</f>
        <v>ㅤ</v>
      </c>
    </row>
    <row r="39" spans="1:2" x14ac:dyDescent="0.3">
      <c r="A39" s="11">
        <f t="shared" si="0"/>
        <v>38</v>
      </c>
      <c r="B39" s="84" t="str">
        <f>IF(ФОРМА!A39 = "", "ㅤ", ФОРМА!A39)</f>
        <v>ㅤ</v>
      </c>
    </row>
    <row r="40" spans="1:2" x14ac:dyDescent="0.3">
      <c r="A40" s="11">
        <f t="shared" si="0"/>
        <v>39</v>
      </c>
      <c r="B40" s="84" t="str">
        <f>IF(ФОРМА!A40 = "", "ㅤ", ФОРМА!A40)</f>
        <v>ㅤ</v>
      </c>
    </row>
    <row r="41" spans="1:2" x14ac:dyDescent="0.3">
      <c r="A41" s="11">
        <f t="shared" si="0"/>
        <v>40</v>
      </c>
      <c r="B41" s="84" t="str">
        <f>IF(ФОРМА!A41 = "", "ㅤ", ФОРМА!A41)</f>
        <v>ㅤ</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64646E"/>
  </sheetPr>
  <dimension ref="A1:M72"/>
  <sheetViews>
    <sheetView tabSelected="1" zoomScale="25" zoomScaleNormal="25" workbookViewId="0">
      <selection activeCell="C51" sqref="C51"/>
    </sheetView>
  </sheetViews>
  <sheetFormatPr defaultRowHeight="15" x14ac:dyDescent="0.25"/>
  <cols>
    <col min="1" max="1" width="36.7109375" style="1" customWidth="1"/>
    <col min="2" max="13" width="40.7109375" style="1" customWidth="1"/>
    <col min="14" max="16384" width="9.140625" style="1"/>
  </cols>
  <sheetData>
    <row r="1" spans="1:13" ht="20.25" thickTop="1" thickBot="1" x14ac:dyDescent="0.35">
      <c r="A1" s="71" t="str">
        <f>IF(СПИСОК!B42=0," ",СПИСОК!B42)</f>
        <v xml:space="preserve"> </v>
      </c>
      <c r="B1" s="93" t="s">
        <v>2</v>
      </c>
      <c r="C1" s="94"/>
      <c r="D1" s="94"/>
      <c r="E1" s="95" t="s">
        <v>1</v>
      </c>
      <c r="F1" s="96"/>
      <c r="G1" s="97"/>
      <c r="H1" s="98" t="s">
        <v>3</v>
      </c>
      <c r="I1" s="98"/>
      <c r="J1" s="99"/>
      <c r="K1" s="100" t="s">
        <v>3</v>
      </c>
      <c r="L1" s="100"/>
      <c r="M1" s="101"/>
    </row>
    <row r="2" spans="1:13" ht="19.5" thickTop="1" x14ac:dyDescent="0.3">
      <c r="A2" s="7" t="str">
        <f>IF(СПИСОК!B2=0,"",СПИСОК!B2)</f>
        <v>Абляев Иван Юрьевич</v>
      </c>
      <c r="B2" s="6" t="str">
        <f>IF(ФОРМА!B2 = "", "", ФОРМА!B2)</f>
        <v>Балабаев Ростислав Вадимович</v>
      </c>
      <c r="C2" s="6" t="str">
        <f>IF(ФОРМА!C2 = "", "", ФОРМА!C2)</f>
        <v>Попов Никита Валентинович</v>
      </c>
      <c r="D2" s="6" t="str">
        <f>IF(ФОРМА!D2 = "", "", ФОРМА!D2)</f>
        <v>Сердюкова Татьяна Романовна</v>
      </c>
      <c r="E2" s="6" t="str">
        <f>IF(ФОРМА!E2 = "", "", ФОРМА!E2)</f>
        <v>Балабаев Ростислав Вадимович</v>
      </c>
      <c r="F2" s="6" t="str">
        <f>IF(ФОРМА!F2 = "", "", ФОРМА!F2)</f>
        <v>Попов Никита Валентинович</v>
      </c>
      <c r="G2" s="6" t="str">
        <f>IF(ФОРМА!G2 = "", "", ФОРМА!G2)</f>
        <v>Сердюкова Татьяна Романовна</v>
      </c>
      <c r="H2" s="6" t="str">
        <f>IF(ФОРМА!H2 = "", "", ФОРМА!H2)</f>
        <v>Баскакова Дарья Алексеевна</v>
      </c>
      <c r="I2" s="6" t="str">
        <f>IF(ФОРМА!I2 = "", "", ФОРМА!I2)</f>
        <v>Ненашев Александр Николаевич</v>
      </c>
      <c r="J2" s="6" t="str">
        <f>IF(ФОРМА!J2 = "", "", ФОРМА!J2)</f>
        <v>Поротиков Вадим Сергеевич</v>
      </c>
      <c r="K2" s="6" t="str">
        <f>IF(ФОРМА!K2 = "", "", ФОРМА!K2)</f>
        <v>Баскакова Дарья Алексеевна</v>
      </c>
      <c r="L2" s="6" t="str">
        <f>IF(ФОРМА!L2 = "", "", ФОРМА!L2)</f>
        <v/>
      </c>
      <c r="M2" s="6" t="str">
        <f>IF(ФОРМА!M2 = "", "", ФОРМА!M2)</f>
        <v/>
      </c>
    </row>
    <row r="3" spans="1:13" ht="18.75" x14ac:dyDescent="0.3">
      <c r="A3" s="8" t="str">
        <f>IF(СПИСОК!B3=0,"",СПИСОК!B3)</f>
        <v>Балабаев Ростислав Вадимович</v>
      </c>
      <c r="B3" s="6" t="str">
        <f>IF(ФОРМА!B3 = "", "", ФОРМА!B3)</f>
        <v>Абляев Иван Юрьевич</v>
      </c>
      <c r="C3" s="6" t="str">
        <f>IF(ФОРМА!C3 = "", "", ФОРМА!C3)</f>
        <v>Попов Никита Валентинович</v>
      </c>
      <c r="D3" s="6" t="str">
        <f>IF(ФОРМА!D3 = "", "", ФОРМА!D3)</f>
        <v>Сердюкова Татьяна Романовна</v>
      </c>
      <c r="E3" s="6" t="str">
        <f>IF(ФОРМА!E3 = "", "", ФОРМА!E3)</f>
        <v>Абляев Иван Юрьевич</v>
      </c>
      <c r="F3" s="6" t="str">
        <f>IF(ФОРМА!F3 = "", "", ФОРМА!F3)</f>
        <v>Попов Никита Валентинович</v>
      </c>
      <c r="G3" s="6" t="str">
        <f>IF(ФОРМА!G3 = "", "", ФОРМА!G3)</f>
        <v>Сердюкова Татьяна Романовна</v>
      </c>
      <c r="H3" s="6" t="str">
        <f>IF(ФОРМА!H3 = "", "", ФОРМА!H3)</f>
        <v>Баскакова Дарья Алексеевна</v>
      </c>
      <c r="I3" s="6" t="str">
        <f>IF(ФОРМА!I3 = "", "", ФОРМА!I3)</f>
        <v>Ненашев Александр Николаевич</v>
      </c>
      <c r="J3" s="6" t="str">
        <f>IF(ФОРМА!J3 = "", "", ФОРМА!J3)</f>
        <v>Поротиков Вадим Сергеевич</v>
      </c>
      <c r="K3" s="6" t="str">
        <f>IF(ФОРМА!K3 = "", "", ФОРМА!K3)</f>
        <v>Баскакова Дарья Алексеевна</v>
      </c>
      <c r="L3" s="6" t="str">
        <f>IF(ФОРМА!L3 = "", "", ФОРМА!L3)</f>
        <v>Поротиков Вадим Сергеевич</v>
      </c>
      <c r="M3" s="6" t="str">
        <f>IF(ФОРМА!M3 = "", "", ФОРМА!M3)</f>
        <v>Чубарова Анастасия Алексеевна</v>
      </c>
    </row>
    <row r="4" spans="1:13" ht="18.75" x14ac:dyDescent="0.3">
      <c r="A4" s="8" t="str">
        <f>IF(СПИСОК!B4=0,"",СПИСОК!B4)</f>
        <v>Баранова Ульяна Андреевна</v>
      </c>
      <c r="B4" s="6" t="str">
        <f>IF(ФОРМА!B4 = "", "", ФОРМА!B4)</f>
        <v>Жуков Владимир Владимирович</v>
      </c>
      <c r="C4" s="6" t="str">
        <f>IF(ФОРМА!C4 = "", "", ФОРМА!C4)</f>
        <v>Сиротина Анастасия Павловна</v>
      </c>
      <c r="D4" s="6" t="str">
        <f>IF(ФОРМА!D4 = "", "", ФОРМА!D4)</f>
        <v>Фёдоров Михаил Константинович</v>
      </c>
      <c r="E4" s="6" t="str">
        <f>IF(ФОРМА!E4 = "", "", ФОРМА!E4)</f>
        <v>Жуков Владимир Владимирович</v>
      </c>
      <c r="F4" s="6" t="str">
        <f>IF(ФОРМА!F4 = "", "", ФОРМА!F4)</f>
        <v>Тайдакова Софья Дмитриевна</v>
      </c>
      <c r="G4" s="6" t="str">
        <f>IF(ФОРМА!G4 = "", "", ФОРМА!G4)</f>
        <v/>
      </c>
      <c r="H4" s="6" t="str">
        <f>IF(ФОРМА!H4 = "", "", ФОРМА!H4)</f>
        <v>НИКОГО</v>
      </c>
      <c r="I4" s="6" t="str">
        <f>IF(ФОРМА!I4 = "", "", ФОРМА!I4)</f>
        <v/>
      </c>
      <c r="J4" s="6" t="str">
        <f>IF(ФОРМА!J4 = "", "", ФОРМА!J4)</f>
        <v/>
      </c>
      <c r="K4" s="6" t="str">
        <f>IF(ФОРМА!K4 = "", "", ФОРМА!K4)</f>
        <v>Ишевских Анастасия Романовна</v>
      </c>
      <c r="L4" s="6" t="str">
        <f>IF(ФОРМА!L4 = "", "", ФОРМА!L4)</f>
        <v>Кузнецова Александра Александровна</v>
      </c>
      <c r="M4" s="6" t="str">
        <f>IF(ФОРМА!M4 = "", "", ФОРМА!M4)</f>
        <v>Чубарова Анастасия Алексеевна</v>
      </c>
    </row>
    <row r="5" spans="1:13" ht="18.75" x14ac:dyDescent="0.3">
      <c r="A5" s="8" t="str">
        <f>IF(СПИСОК!B5=0,"",СПИСОК!B5)</f>
        <v>Баскакова Дарья Алексеевна</v>
      </c>
      <c r="B5" s="6" t="str">
        <f>IF(ФОРМА!B5 = "", "", ФОРМА!B5)</f>
        <v>Кущев Владимир Игоревич</v>
      </c>
      <c r="C5" s="6" t="str">
        <f>IF(ФОРМА!C5 = "", "", ФОРМА!C5)</f>
        <v>Савина Анастасия Сергеевна</v>
      </c>
      <c r="D5" s="6" t="str">
        <f>IF(ФОРМА!D5 = "", "", ФОРМА!D5)</f>
        <v>Чубарова Анастасия Алексеевна</v>
      </c>
      <c r="E5" s="6" t="str">
        <f>IF(ФОРМА!E5 = "", "", ФОРМА!E5)</f>
        <v>Кущев Владимир Игоревич</v>
      </c>
      <c r="F5" s="6" t="str">
        <f>IF(ФОРМА!F5 = "", "", ФОРМА!F5)</f>
        <v>Ненашев Александр Николаевич</v>
      </c>
      <c r="G5" s="6" t="str">
        <f>IF(ФОРМА!G5 = "", "", ФОРМА!G5)</f>
        <v>Фролова Ольга Викторовна</v>
      </c>
      <c r="H5" s="6" t="str">
        <f>IF(ФОРМА!H5 = "", "", ФОРМА!H5)</f>
        <v>Баскакова Дарья Алексеевна</v>
      </c>
      <c r="I5" s="6" t="str">
        <f>IF(ФОРМА!I5 = "", "", ФОРМА!I5)</f>
        <v>Сердюкова Татьяна Романовна</v>
      </c>
      <c r="J5" s="6" t="str">
        <f>IF(ФОРМА!J5 = "", "", ФОРМА!J5)</f>
        <v>Фёдоров Михаил Константинович</v>
      </c>
      <c r="K5" s="6" t="str">
        <f>IF(ФОРМА!K5 = "", "", ФОРМА!K5)</f>
        <v>Баскакова Дарья Алексеевна</v>
      </c>
      <c r="L5" s="6" t="str">
        <f>IF(ФОРМА!L5 = "", "", ФОРМА!L5)</f>
        <v>Покидов Александр Сергеевич</v>
      </c>
      <c r="M5" s="6" t="str">
        <f>IF(ФОРМА!M5 = "", "", ФОРМА!M5)</f>
        <v>Сердюкова Татьяна Романовна</v>
      </c>
    </row>
    <row r="6" spans="1:13" ht="18.75" x14ac:dyDescent="0.3">
      <c r="A6" s="8" t="str">
        <f>IF(СПИСОК!B6=0,"",СПИСОК!B6)</f>
        <v>Борзунова Полина Александровна</v>
      </c>
      <c r="B6" s="6" t="str">
        <f>IF(ФОРМА!B6 = "", "", ФОРМА!B6)</f>
        <v>Баскакова Дарья Алексеевна</v>
      </c>
      <c r="C6" s="6" t="str">
        <f>IF(ФОРМА!C6 = "", "", ФОРМА!C6)</f>
        <v>Кущев Владимир Игоревич</v>
      </c>
      <c r="D6" s="6" t="str">
        <f>IF(ФОРМА!D6 = "", "", ФОРМА!D6)</f>
        <v>Попов Никита Валентинович</v>
      </c>
      <c r="E6" s="6" t="str">
        <f>IF(ФОРМА!E6 = "", "", ФОРМА!E6)</f>
        <v>Ишевских Анастасия Романовна</v>
      </c>
      <c r="F6" s="6" t="str">
        <f>IF(ФОРМА!F6 = "", "", ФОРМА!F6)</f>
        <v>Кущев Владимир Игоревич</v>
      </c>
      <c r="G6" s="6" t="str">
        <f>IF(ФОРМА!G6 = "", "", ФОРМА!G6)</f>
        <v>Тайдакова Софья Дмитриевна</v>
      </c>
      <c r="H6" s="6" t="str">
        <f>IF(ФОРМА!H6 = "", "", ФОРМА!H6)</f>
        <v>Баскакова Дарья Алексеевна</v>
      </c>
      <c r="I6" s="6" t="str">
        <f>IF(ФОРМА!I6 = "", "", ФОРМА!I6)</f>
        <v>Сердюкова Татьяна Романовна</v>
      </c>
      <c r="J6" s="6" t="str">
        <f>IF(ФОРМА!J6 = "", "", ФОРМА!J6)</f>
        <v>Сиротина Анастасия Павловна</v>
      </c>
      <c r="K6" s="6" t="str">
        <f>IF(ФОРМА!K6 = "", "", ФОРМА!K6)</f>
        <v>Баскакова Дарья Алексеевна</v>
      </c>
      <c r="L6" s="6" t="str">
        <f>IF(ФОРМА!L6 = "", "", ФОРМА!L6)</f>
        <v>Сердюкова Татьяна Романовна</v>
      </c>
      <c r="M6" s="6" t="str">
        <f>IF(ФОРМА!M6 = "", "", ФОРМА!M6)</f>
        <v>Сиротина Анастасия Павловна</v>
      </c>
    </row>
    <row r="7" spans="1:13" ht="18.75" x14ac:dyDescent="0.3">
      <c r="A7" s="8" t="str">
        <f>IF(СПИСОК!B7=0,"",СПИСОК!B7)</f>
        <v>Бурыкин Александр Александрович</v>
      </c>
      <c r="B7" s="6" t="str">
        <f>IF(ФОРМА!B7 = "", "", ФОРМА!B7)</f>
        <v>Жуков Владимир Владимирович</v>
      </c>
      <c r="C7" s="6" t="str">
        <f>IF(ФОРМА!C7 = "", "", ФОРМА!C7)</f>
        <v>Кущев Владимир Игоревич</v>
      </c>
      <c r="D7" s="6" t="str">
        <f>IF(ФОРМА!D7 = "", "", ФОРМА!D7)</f>
        <v>Фролов Александр Александрович</v>
      </c>
      <c r="E7" s="6" t="str">
        <f>IF(ФОРМА!E7 = "", "", ФОРМА!E7)</f>
        <v>Жуков Владимир Владимирович</v>
      </c>
      <c r="F7" s="6" t="str">
        <f>IF(ФОРМА!F7 = "", "", ФОРМА!F7)</f>
        <v>Кущев Владимир Игоревич</v>
      </c>
      <c r="G7" s="6" t="str">
        <f>IF(ФОРМА!G7 = "", "", ФОРМА!G7)</f>
        <v>Фролов Александр Александрович</v>
      </c>
      <c r="H7" s="6" t="str">
        <f>IF(ФОРМА!H7 = "", "", ФОРМА!H7)</f>
        <v>Баскакова Дарья Алексеевна</v>
      </c>
      <c r="I7" s="6" t="str">
        <f>IF(ФОРМА!I7 = "", "", ФОРМА!I7)</f>
        <v>Покидов Александр Сергеевич</v>
      </c>
      <c r="J7" s="6" t="str">
        <f>IF(ФОРМА!J7 = "", "", ФОРМА!J7)</f>
        <v>Урия София Михайловна</v>
      </c>
      <c r="K7" s="6" t="str">
        <f>IF(ФОРМА!K7 = "", "", ФОРМА!K7)</f>
        <v>Дудина Лидия Олеговна</v>
      </c>
      <c r="L7" s="6" t="str">
        <f>IF(ФОРМА!L7 = "", "", ФОРМА!L7)</f>
        <v>Ишевских Анастасия Романовна</v>
      </c>
      <c r="M7" s="6" t="str">
        <f>IF(ФОРМА!M7 = "", "", ФОРМА!M7)</f>
        <v>Кузнецова Александра Александровна</v>
      </c>
    </row>
    <row r="8" spans="1:13" ht="18.75" x14ac:dyDescent="0.3">
      <c r="A8" s="8" t="str">
        <f>IF(СПИСОК!B8=0,"",СПИСОК!B8)</f>
        <v>Вершинина Ирина Викторовна</v>
      </c>
      <c r="B8" s="6" t="str">
        <f>IF(ФОРМА!B8 = "", "", ФОРМА!B8)</f>
        <v>Ишевских Анастасия Романовна</v>
      </c>
      <c r="C8" s="6" t="str">
        <f>IF(ФОРМА!C8 = "", "", ФОРМА!C8)</f>
        <v>Савина Анастасия Сергеевна</v>
      </c>
      <c r="D8" s="6" t="str">
        <f>IF(ФОРМА!D8 = "", "", ФОРМА!D8)</f>
        <v>Сердюкова Татьяна Романовна</v>
      </c>
      <c r="E8" s="6" t="str">
        <f>IF(ФОРМА!E8 = "", "", ФОРМА!E8)</f>
        <v>Савина Анастасия Сергеевна</v>
      </c>
      <c r="F8" s="6" t="str">
        <f>IF(ФОРМА!F8 = "", "", ФОРМА!F8)</f>
        <v/>
      </c>
      <c r="G8" s="6" t="str">
        <f>IF(ФОРМА!G8 = "", "", ФОРМА!G8)</f>
        <v/>
      </c>
      <c r="H8" s="6" t="str">
        <f>IF(ФОРМА!H8 = "", "", ФОРМА!H8)</f>
        <v>Фролов Александр Александрович</v>
      </c>
      <c r="I8" s="6" t="str">
        <f>IF(ФОРМА!I8 = "", "", ФОРМА!I8)</f>
        <v/>
      </c>
      <c r="J8" s="6" t="str">
        <f>IF(ФОРМА!J8 = "", "", ФОРМА!J8)</f>
        <v/>
      </c>
      <c r="K8" s="6" t="str">
        <f>IF(ФОРМА!K8 = "", "", ФОРМА!K8)</f>
        <v>НИКОГО</v>
      </c>
      <c r="L8" s="6" t="str">
        <f>IF(ФОРМА!L8 = "", "", ФОРМА!L8)</f>
        <v/>
      </c>
      <c r="M8" s="6" t="str">
        <f>IF(ФОРМА!M8 = "", "", ФОРМА!M8)</f>
        <v/>
      </c>
    </row>
    <row r="9" spans="1:13" ht="18.75" x14ac:dyDescent="0.3">
      <c r="A9" s="8" t="str">
        <f>IF(СПИСОК!B9=0,"",СПИСОК!B9)</f>
        <v>Востриков Александр Сергеевич</v>
      </c>
      <c r="B9" s="6" t="str">
        <f>IF(ФОРМА!B9 = "", "", ФОРМА!B9)</f>
        <v>Ненашев Александр Николаевич</v>
      </c>
      <c r="C9" s="6" t="str">
        <f>IF(ФОРМА!C9 = "", "", ФОРМА!C9)</f>
        <v>Поротиков Вадим Сергеевич</v>
      </c>
      <c r="D9" s="6" t="str">
        <f>IF(ФОРМА!D9 = "", "", ФОРМА!D9)</f>
        <v/>
      </c>
      <c r="E9" s="6" t="str">
        <f>IF(ФОРМА!E9 = "", "", ФОРМА!E9)</f>
        <v>Ненашев Александр Николаевич</v>
      </c>
      <c r="F9" s="6" t="str">
        <f>IF(ФОРМА!F9 = "", "", ФОРМА!F9)</f>
        <v>Поротиков Вадим Сергеевич</v>
      </c>
      <c r="G9" s="6" t="str">
        <f>IF(ФОРМА!G9 = "", "", ФОРМА!G9)</f>
        <v/>
      </c>
      <c r="H9" s="6" t="str">
        <f>IF(ФОРМА!H9 = "", "", ФОРМА!H9)</f>
        <v>НИКОГО</v>
      </c>
      <c r="I9" s="6" t="str">
        <f>IF(ФОРМА!I9 = "", "", ФОРМА!I9)</f>
        <v/>
      </c>
      <c r="J9" s="6" t="str">
        <f>IF(ФОРМА!J9 = "", "", ФОРМА!J9)</f>
        <v/>
      </c>
      <c r="K9" s="6" t="str">
        <f>IF(ФОРМА!K9 = "", "", ФОРМА!K9)</f>
        <v>НИКОГО</v>
      </c>
      <c r="L9" s="6" t="str">
        <f>IF(ФОРМА!L9 = "", "", ФОРМА!L9)</f>
        <v/>
      </c>
      <c r="M9" s="6" t="str">
        <f>IF(ФОРМА!M9 = "", "", ФОРМА!M9)</f>
        <v/>
      </c>
    </row>
    <row r="10" spans="1:13" ht="18.75" x14ac:dyDescent="0.3">
      <c r="A10" s="8" t="str">
        <f>IF(СПИСОК!B10=0,"",СПИСОК!B10)</f>
        <v>Дудина Лидия Олеговна</v>
      </c>
      <c r="B10" s="6" t="str">
        <f>IF(ФОРМА!B10 = "", "", ФОРМА!B10)</f>
        <v>Тайдакова Софья Дмитриевна</v>
      </c>
      <c r="C10" s="6" t="str">
        <f>IF(ФОРМА!C10 = "", "", ФОРМА!C10)</f>
        <v>Урия София Михайловна</v>
      </c>
      <c r="D10" s="6" t="str">
        <f>IF(ФОРМА!D10 = "", "", ФОРМА!D10)</f>
        <v>Ярославкина Екатерина Евгеньевна</v>
      </c>
      <c r="E10" s="6" t="str">
        <f>IF(ФОРМА!E10 = "", "", ФОРМА!E10)</f>
        <v>Урия София Михайловна</v>
      </c>
      <c r="F10" s="6" t="str">
        <f>IF(ФОРМА!F10 = "", "", ФОРМА!F10)</f>
        <v/>
      </c>
      <c r="G10" s="6" t="str">
        <f>IF(ФОРМА!G10 = "", "", ФОРМА!G10)</f>
        <v/>
      </c>
      <c r="H10" s="6" t="str">
        <f>IF(ФОРМА!H10 = "", "", ФОРМА!H10)</f>
        <v>НИКОГО</v>
      </c>
      <c r="I10" s="6" t="str">
        <f>IF(ФОРМА!I10 = "", "", ФОРМА!I10)</f>
        <v/>
      </c>
      <c r="J10" s="6" t="str">
        <f>IF(ФОРМА!J10 = "", "", ФОРМА!J10)</f>
        <v/>
      </c>
      <c r="K10" s="6" t="str">
        <f>IF(ФОРМА!K10 = "", "", ФОРМА!K10)</f>
        <v>НИКОГО</v>
      </c>
      <c r="L10" s="6" t="str">
        <f>IF(ФОРМА!L10 = "", "", ФОРМА!L10)</f>
        <v/>
      </c>
      <c r="M10" s="6" t="str">
        <f>IF(ФОРМА!M10 = "", "", ФОРМА!M10)</f>
        <v/>
      </c>
    </row>
    <row r="11" spans="1:13" ht="18.75" x14ac:dyDescent="0.3">
      <c r="A11" s="8" t="str">
        <f>IF(СПИСОК!B11=0,"",СПИСОК!B11)</f>
        <v>Жуков Владимир Владимирович</v>
      </c>
      <c r="B11" s="6" t="str">
        <f>IF(ФОРМА!B11 = "", "", ФОРМА!B11)</f>
        <v>Бурыкин Александр Александрович</v>
      </c>
      <c r="C11" s="6" t="str">
        <f>IF(ФОРМА!C11 = "", "", ФОРМА!C11)</f>
        <v>Кущев Владимир Игоревич</v>
      </c>
      <c r="D11" s="6" t="str">
        <f>IF(ФОРМА!D11 = "", "", ФОРМА!D11)</f>
        <v>Фролов Александр Александрович</v>
      </c>
      <c r="E11" s="6" t="str">
        <f>IF(ФОРМА!E11 = "", "", ФОРМА!E11)</f>
        <v>Бурыкин Александр Александрович</v>
      </c>
      <c r="F11" s="6" t="str">
        <f>IF(ФОРМА!F11 = "", "", ФОРМА!F11)</f>
        <v>Кущев Владимир Игоревич</v>
      </c>
      <c r="G11" s="6" t="str">
        <f>IF(ФОРМА!G11 = "", "", ФОРМА!G11)</f>
        <v>Фролов Александр Александрович</v>
      </c>
      <c r="H11" s="6" t="str">
        <f>IF(ФОРМА!H11 = "", "", ФОРМА!H11)</f>
        <v>НИКОГО</v>
      </c>
      <c r="I11" s="6" t="str">
        <f>IF(ФОРМА!I11 = "", "", ФОРМА!I11)</f>
        <v/>
      </c>
      <c r="J11" s="6" t="str">
        <f>IF(ФОРМА!J11 = "", "", ФОРМА!J11)</f>
        <v/>
      </c>
      <c r="K11" s="6" t="str">
        <f>IF(ФОРМА!K11 = "", "", ФОРМА!K11)</f>
        <v>НИКОГО</v>
      </c>
      <c r="L11" s="6" t="str">
        <f>IF(ФОРМА!L11 = "", "", ФОРМА!L11)</f>
        <v/>
      </c>
      <c r="M11" s="6" t="str">
        <f>IF(ФОРМА!M11 = "", "", ФОРМА!M11)</f>
        <v/>
      </c>
    </row>
    <row r="12" spans="1:13" ht="18.75" x14ac:dyDescent="0.3">
      <c r="A12" s="8" t="str">
        <f>IF(СПИСОК!B12=0,"",СПИСОК!B12)</f>
        <v>Ишевских Анастасия Романовна</v>
      </c>
      <c r="B12" s="6" t="str">
        <f>IF(ФОРМА!B12 = "", "", ФОРМА!B12)</f>
        <v>Вершинина Ирина Викторовна</v>
      </c>
      <c r="C12" s="6" t="str">
        <f>IF(ФОРМА!C12 = "", "", ФОРМА!C12)</f>
        <v>Савина Анастасия Сергеевна</v>
      </c>
      <c r="D12" s="6" t="str">
        <f>IF(ФОРМА!D12 = "", "", ФОРМА!D12)</f>
        <v>Сердюкова Татьяна Романовна</v>
      </c>
      <c r="E12" s="6" t="str">
        <f>IF(ФОРМА!E12 = "", "", ФОРМА!E12)</f>
        <v>Рыжкова Татьяна Сергеевна</v>
      </c>
      <c r="F12" s="6" t="str">
        <f>IF(ФОРМА!F12 = "", "", ФОРМА!F12)</f>
        <v>Сердюкова Татьяна Романовна</v>
      </c>
      <c r="G12" s="6" t="str">
        <f>IF(ФОРМА!G12 = "", "", ФОРМА!G12)</f>
        <v/>
      </c>
      <c r="H12" s="6" t="str">
        <f>IF(ФОРМА!H12 = "", "", ФОРМА!H12)</f>
        <v>Поротиков Вадим Сергеевич</v>
      </c>
      <c r="I12" s="6" t="str">
        <f>IF(ФОРМА!I12 = "", "", ФОРМА!I12)</f>
        <v/>
      </c>
      <c r="J12" s="6" t="str">
        <f>IF(ФОРМА!J12 = "", "", ФОРМА!J12)</f>
        <v/>
      </c>
      <c r="K12" s="6" t="str">
        <f>IF(ФОРМА!K12 = "", "", ФОРМА!K12)</f>
        <v>Востриков Александр Сергеевич</v>
      </c>
      <c r="L12" s="6" t="str">
        <f>IF(ФОРМА!L12 = "", "", ФОРМА!L12)</f>
        <v>Ненашев Александр Николаевич</v>
      </c>
      <c r="M12" s="6" t="str">
        <f>IF(ФОРМА!M12 = "", "", ФОРМА!M12)</f>
        <v>Поротиков Вадим Сергеевич</v>
      </c>
    </row>
    <row r="13" spans="1:13" ht="18.75" x14ac:dyDescent="0.3">
      <c r="A13" s="8" t="str">
        <f>IF(СПИСОК!B13=0,"",СПИСОК!B13)</f>
        <v>ㅤ</v>
      </c>
      <c r="B13" s="6" t="str">
        <f>IF(ФОРМА!B13 = "", "", ФОРМА!B13)</f>
        <v/>
      </c>
      <c r="C13" s="6" t="str">
        <f>IF(ФОРМА!C13 = "", "", ФОРМА!C13)</f>
        <v/>
      </c>
      <c r="D13" s="6" t="str">
        <f>IF(ФОРМА!D13 = "", "", ФОРМА!D13)</f>
        <v/>
      </c>
      <c r="E13" s="6" t="str">
        <f>IF(ФОРМА!E13 = "", "", ФОРМА!E13)</f>
        <v/>
      </c>
      <c r="F13" s="6" t="str">
        <f>IF(ФОРМА!F13 = "", "", ФОРМА!F13)</f>
        <v/>
      </c>
      <c r="G13" s="6" t="str">
        <f>IF(ФОРМА!G13 = "", "", ФОРМА!G13)</f>
        <v/>
      </c>
      <c r="H13" s="6" t="str">
        <f>IF(ФОРМА!H13 = "", "", ФОРМА!H13)</f>
        <v/>
      </c>
      <c r="I13" s="6" t="str">
        <f>IF(ФОРМА!I13 = "", "", ФОРМА!I13)</f>
        <v/>
      </c>
      <c r="J13" s="6" t="str">
        <f>IF(ФОРМА!J13 = "", "", ФОРМА!J13)</f>
        <v/>
      </c>
      <c r="K13" s="6" t="str">
        <f>IF(ФОРМА!K13 = "", "", ФОРМА!K13)</f>
        <v/>
      </c>
      <c r="L13" s="6" t="str">
        <f>IF(ФОРМА!L13 = "", "", ФОРМА!L13)</f>
        <v/>
      </c>
      <c r="M13" s="6" t="str">
        <f>IF(ФОРМА!M13 = "", "", ФОРМА!M13)</f>
        <v/>
      </c>
    </row>
    <row r="14" spans="1:13" ht="18.75" x14ac:dyDescent="0.3">
      <c r="A14" s="8" t="str">
        <f>IF(СПИСОК!B14=0,"",СПИСОК!B14)</f>
        <v>Колесников Максим Евгеньевич</v>
      </c>
      <c r="B14" s="6" t="str">
        <f>IF(ФОРМА!B14 = "", "", ФОРМА!B14)</f>
        <v>Абляев Иван Юрьевич</v>
      </c>
      <c r="C14" s="6" t="str">
        <f>IF(ФОРМА!C14 = "", "", ФОРМА!C14)</f>
        <v>Балабаев Ростислав Вадимович</v>
      </c>
      <c r="D14" s="6" t="str">
        <f>IF(ФОРМА!D14 = "", "", ФОРМА!D14)</f>
        <v>Колесников Максим Евгеньевич</v>
      </c>
      <c r="E14" s="6" t="str">
        <f>IF(ФОРМА!E14 = "", "", ФОРМА!E14)</f>
        <v>Ненашев Александр Николаевич</v>
      </c>
      <c r="F14" s="6" t="str">
        <f>IF(ФОРМА!F14 = "", "", ФОРМА!F14)</f>
        <v/>
      </c>
      <c r="G14" s="6" t="str">
        <f>IF(ФОРМА!G14 = "", "", ФОРМА!G14)</f>
        <v/>
      </c>
      <c r="H14" s="6" t="str">
        <f>IF(ФОРМА!H14 = "", "", ФОРМА!H14)</f>
        <v>Кузнецова Александра Александровна</v>
      </c>
      <c r="I14" s="6" t="str">
        <f>IF(ФОРМА!I14 = "", "", ФОРМА!I14)</f>
        <v/>
      </c>
      <c r="J14" s="6" t="str">
        <f>IF(ФОРМА!J14 = "", "", ФОРМА!J14)</f>
        <v/>
      </c>
      <c r="K14" s="6" t="str">
        <f>IF(ФОРМА!K14 = "", "", ФОРМА!K14)</f>
        <v>Жуков Владимир Владимирович</v>
      </c>
      <c r="L14" s="6" t="str">
        <f>IF(ФОРМА!L14 = "", "", ФОРМА!L14)</f>
        <v>Тайдакова Софья Дмитриевна</v>
      </c>
      <c r="M14" s="6" t="str">
        <f>IF(ФОРМА!M14 = "", "", ФОРМА!M14)</f>
        <v/>
      </c>
    </row>
    <row r="15" spans="1:13" ht="18.75" x14ac:dyDescent="0.3">
      <c r="A15" s="8" t="str">
        <f>IF(СПИСОК!B15=0,"",СПИСОК!B15)</f>
        <v>Краснякова Надежда Сергеевна</v>
      </c>
      <c r="B15" s="6" t="str">
        <f>IF(ФОРМА!B15 = "", "", ФОРМА!B15)</f>
        <v>Фёдоров Михаил Константинович</v>
      </c>
      <c r="C15" s="6" t="str">
        <f>IF(ФОРМА!C15 = "", "", ФОРМА!C15)</f>
        <v>Чубарова Анастасия Алексеевна</v>
      </c>
      <c r="D15" s="6" t="str">
        <f>IF(ФОРМА!D15 = "", "", ФОРМА!D15)</f>
        <v/>
      </c>
      <c r="E15" s="6" t="str">
        <f>IF(ФОРМА!E15 = "", "", ФОРМА!E15)</f>
        <v>Фёдоров Михаил Константинович</v>
      </c>
      <c r="F15" s="6" t="str">
        <f>IF(ФОРМА!F15 = "", "", ФОРМА!F15)</f>
        <v>Чубарова Анастасия Алексеевна</v>
      </c>
      <c r="G15" s="6" t="str">
        <f>IF(ФОРМА!G15 = "", "", ФОРМА!G15)</f>
        <v/>
      </c>
      <c r="H15" s="6" t="str">
        <f>IF(ФОРМА!H15 = "", "", ФОРМА!H15)</f>
        <v>НИКОГО</v>
      </c>
      <c r="I15" s="6" t="str">
        <f>IF(ФОРМА!I15 = "", "", ФОРМА!I15)</f>
        <v/>
      </c>
      <c r="J15" s="6" t="str">
        <f>IF(ФОРМА!J15 = "", "", ФОРМА!J15)</f>
        <v/>
      </c>
      <c r="K15" s="6" t="str">
        <f>IF(ФОРМА!K15 = "", "", ФОРМА!K15)</f>
        <v>Балабаев Ростислав Вадимович</v>
      </c>
      <c r="L15" s="6" t="str">
        <f>IF(ФОРМА!L15 = "", "", ФОРМА!L15)</f>
        <v/>
      </c>
      <c r="M15" s="6" t="str">
        <f>IF(ФОРМА!M15 = "", "", ФОРМА!M15)</f>
        <v/>
      </c>
    </row>
    <row r="16" spans="1:13" ht="18.75" x14ac:dyDescent="0.3">
      <c r="A16" s="8" t="str">
        <f>IF(СПИСОК!B16=0,"",СПИСОК!B16)</f>
        <v>Кузнецова Александра Александровна</v>
      </c>
      <c r="B16" s="6" t="str">
        <f>IF(ФОРМА!B16 = "", "", ФОРМА!B16)</f>
        <v>Колесников Максим Евгеньевич</v>
      </c>
      <c r="C16" s="6" t="str">
        <f>IF(ФОРМА!C16 = "", "", ФОРМА!C16)</f>
        <v>Кущев Владимир Игоревич</v>
      </c>
      <c r="D16" s="6" t="str">
        <f>IF(ФОРМА!D16 = "", "", ФОРМА!D16)</f>
        <v>Покидов Александр Сергеевич</v>
      </c>
      <c r="E16" s="6" t="str">
        <f>IF(ФОРМА!E16 = "", "", ФОРМА!E16)</f>
        <v>Абляев Иван Юрьевич</v>
      </c>
      <c r="F16" s="6" t="str">
        <f>IF(ФОРМА!F16 = "", "", ФОРМА!F16)</f>
        <v>Колесников Максим Евгеньевич</v>
      </c>
      <c r="G16" s="6" t="str">
        <f>IF(ФОРМА!G16 = "", "", ФОРМА!G16)</f>
        <v>Кузнецова Валерия Александровна</v>
      </c>
      <c r="H16" s="6" t="str">
        <f>IF(ФОРМА!H16 = "", "", ФОРМА!H16)</f>
        <v>Бурыкин Александр Александрович</v>
      </c>
      <c r="I16" s="6" t="str">
        <f>IF(ФОРМА!I16 = "", "", ФОРМА!I16)</f>
        <v>Колесников Максим Евгеньевич</v>
      </c>
      <c r="J16" s="6" t="str">
        <f>IF(ФОРМА!J16 = "", "", ФОРМА!J16)</f>
        <v>Кузнецова Александра Александровна</v>
      </c>
      <c r="K16" s="6" t="str">
        <f>IF(ФОРМА!K16 = "", "", ФОРМА!K16)</f>
        <v>НИКОГО</v>
      </c>
      <c r="L16" s="6" t="str">
        <f>IF(ФОРМА!L16 = "", "", ФОРМА!L16)</f>
        <v/>
      </c>
      <c r="M16" s="6" t="str">
        <f>IF(ФОРМА!M16 = "", "", ФОРМА!M16)</f>
        <v/>
      </c>
    </row>
    <row r="17" spans="1:13" ht="18.75" x14ac:dyDescent="0.3">
      <c r="A17" s="8" t="str">
        <f>IF(СПИСОК!B17=0,"",СПИСОК!B17)</f>
        <v>Кузнецова Валерия Александровна</v>
      </c>
      <c r="B17" s="6" t="str">
        <f>IF(ФОРМА!B17 = "", "", ФОРМА!B17)</f>
        <v>Баскакова Дарья Алексеевна</v>
      </c>
      <c r="C17" s="6" t="str">
        <f>IF(ФОРМА!C17 = "", "", ФОРМА!C17)</f>
        <v>Фролова Ольга Викторовна</v>
      </c>
      <c r="D17" s="6" t="str">
        <f>IF(ФОРМА!D17 = "", "", ФОРМА!D17)</f>
        <v>Ярославкина Екатерина Евгеньевна</v>
      </c>
      <c r="E17" s="6" t="str">
        <f>IF(ФОРМА!E17 = "", "", ФОРМА!E17)</f>
        <v>Фролова Ольга Викторовна</v>
      </c>
      <c r="F17" s="6" t="str">
        <f>IF(ФОРМА!F17 = "", "", ФОРМА!F17)</f>
        <v/>
      </c>
      <c r="G17" s="6" t="str">
        <f>IF(ФОРМА!G17 = "", "", ФОРМА!G17)</f>
        <v/>
      </c>
      <c r="H17" s="6" t="str">
        <f>IF(ФОРМА!H17 = "", "", ФОРМА!H17)</f>
        <v>НИКОГО</v>
      </c>
      <c r="I17" s="6" t="str">
        <f>IF(ФОРМА!I17 = "", "", ФОРМА!I17)</f>
        <v/>
      </c>
      <c r="J17" s="6" t="str">
        <f>IF(ФОРМА!J17 = "", "", ФОРМА!J17)</f>
        <v/>
      </c>
      <c r="K17" s="6" t="str">
        <f>IF(ФОРМА!K17 = "", "", ФОРМА!K17)</f>
        <v>НИКОГО</v>
      </c>
      <c r="L17" s="6" t="str">
        <f>IF(ФОРМА!L17 = "", "", ФОРМА!L17)</f>
        <v/>
      </c>
      <c r="M17" s="6" t="str">
        <f>IF(ФОРМА!M17 = "", "", ФОРМА!M17)</f>
        <v/>
      </c>
    </row>
    <row r="18" spans="1:13" ht="18.75" x14ac:dyDescent="0.3">
      <c r="A18" s="8" t="str">
        <f>IF(СПИСОК!B18=0,"",СПИСОК!B18)</f>
        <v>Кущев Владимир Игоревич</v>
      </c>
      <c r="B18" s="6" t="str">
        <f>IF(ФОРМА!B18 = "", "", ФОРМА!B18)</f>
        <v>Бурыкин Александр Александрович</v>
      </c>
      <c r="C18" s="6" t="str">
        <f>IF(ФОРМА!C18 = "", "", ФОРМА!C18)</f>
        <v>Жуков Владимир Владимирович</v>
      </c>
      <c r="D18" s="6" t="str">
        <f>IF(ФОРМА!D18 = "", "", ФОРМА!D18)</f>
        <v>Фролов Александр Александрович</v>
      </c>
      <c r="E18" s="6" t="str">
        <f>IF(ФОРМА!E18 = "", "", ФОРМА!E18)</f>
        <v>Бурыкин Александр Александрович</v>
      </c>
      <c r="F18" s="6" t="str">
        <f>IF(ФОРМА!F18 = "", "", ФОРМА!F18)</f>
        <v>Жуков Владимир Владимирович</v>
      </c>
      <c r="G18" s="6" t="str">
        <f>IF(ФОРМА!G18 = "", "", ФОРМА!G18)</f>
        <v>Фролов Александр Александрович</v>
      </c>
      <c r="H18" s="6" t="str">
        <f>IF(ФОРМА!H18 = "", "", ФОРМА!H18)</f>
        <v>Баскакова Дарья Алексеевна</v>
      </c>
      <c r="I18" s="6" t="str">
        <f>IF(ФОРМА!I18 = "", "", ФОРМА!I18)</f>
        <v>Наквасина Анна Викторовна</v>
      </c>
      <c r="J18" s="6" t="str">
        <f>IF(ФОРМА!J18 = "", "", ФОРМА!J18)</f>
        <v>Сердюкова Татьяна Романовна</v>
      </c>
      <c r="K18" s="6" t="str">
        <f>IF(ФОРМА!K18 = "", "", ФОРМА!K18)</f>
        <v>Баскакова Дарья Алексеевна</v>
      </c>
      <c r="L18" s="6" t="str">
        <f>IF(ФОРМА!L18 = "", "", ФОРМА!L18)</f>
        <v>Наквасина Анна Викторовна</v>
      </c>
      <c r="M18" s="6" t="str">
        <f>IF(ФОРМА!M18 = "", "", ФОРМА!M18)</f>
        <v>Фёдоров Михаил Константинович</v>
      </c>
    </row>
    <row r="19" spans="1:13" ht="18.75" x14ac:dyDescent="0.3">
      <c r="A19" s="8" t="str">
        <f>IF(СПИСОК!B19=0,"",СПИСОК!B19)</f>
        <v>Манжос Ульяна Антоновна</v>
      </c>
      <c r="B19" s="6" t="str">
        <f>IF(ФОРМА!B19 = "", "", ФОРМА!B19)</f>
        <v>Бурыкин Александр Александрович</v>
      </c>
      <c r="C19" s="6" t="str">
        <f>IF(ФОРМА!C19 = "", "", ФОРМА!C19)</f>
        <v>Жуков Владимир Владимирович</v>
      </c>
      <c r="D19" s="6" t="str">
        <f>IF(ФОРМА!D19 = "", "", ФОРМА!D19)</f>
        <v>Кущев Владимир Игоревич</v>
      </c>
      <c r="E19" s="6" t="str">
        <f>IF(ФОРМА!E19 = "", "", ФОРМА!E19)</f>
        <v>Дудина Лидия Олеговна</v>
      </c>
      <c r="F19" s="6" t="str">
        <f>IF(ФОРМА!F19 = "", "", ФОРМА!F19)</f>
        <v>Кущев Владимир Игоревич</v>
      </c>
      <c r="G19" s="6" t="str">
        <f>IF(ФОРМА!G19 = "", "", ФОРМА!G19)</f>
        <v>Поротиков Вадим Сергеевич</v>
      </c>
      <c r="H19" s="6" t="str">
        <f>IF(ФОРМА!H19 = "", "", ФОРМА!H19)</f>
        <v>Баскакова Дарья Алексеевна</v>
      </c>
      <c r="I19" s="6" t="str">
        <f>IF(ФОРМА!I19 = "", "", ФОРМА!I19)</f>
        <v>Сердюкова Татьяна Романовна</v>
      </c>
      <c r="J19" s="6" t="str">
        <f>IF(ФОРМА!J19 = "", "", ФОРМА!J19)</f>
        <v>Сиротина Анастасия Павловна</v>
      </c>
      <c r="K19" s="6" t="str">
        <f>IF(ФОРМА!K19 = "", "", ФОРМА!K19)</f>
        <v>Баскакова Дарья Алексеевна</v>
      </c>
      <c r="L19" s="6" t="str">
        <f>IF(ФОРМА!L19 = "", "", ФОРМА!L19)</f>
        <v>Сердюкова Татьяна Романовна</v>
      </c>
      <c r="M19" s="6" t="str">
        <f>IF(ФОРМА!M19 = "", "", ФОРМА!M19)</f>
        <v>Сиротина Анастасия Павловна</v>
      </c>
    </row>
    <row r="20" spans="1:13" ht="18.75" x14ac:dyDescent="0.3">
      <c r="A20" s="8" t="str">
        <f>IF(СПИСОК!B20=0,"",СПИСОК!B20)</f>
        <v>Наквасина Анна Викторовна</v>
      </c>
      <c r="B20" s="6" t="str">
        <f>IF(ФОРМА!B20 = "", "", ФОРМА!B20)</f>
        <v>Дудина Лидия Олеговна</v>
      </c>
      <c r="C20" s="6" t="str">
        <f>IF(ФОРМА!C20 = "", "", ФОРМА!C20)</f>
        <v>Тайдакова Софья Дмитриевна</v>
      </c>
      <c r="D20" s="6" t="str">
        <f>IF(ФОРМА!D20 = "", "", ФОРМА!D20)</f>
        <v>Урия София Михайловна</v>
      </c>
      <c r="E20" s="6" t="str">
        <f>IF(ФОРМА!E20 = "", "", ФОРМА!E20)</f>
        <v>Тайдакова Софья Дмитриевна</v>
      </c>
      <c r="F20" s="6" t="str">
        <f>IF(ФОРМА!F20 = "", "", ФОРМА!F20)</f>
        <v>Урия София Михайловна</v>
      </c>
      <c r="G20" s="6" t="str">
        <f>IF(ФОРМА!G20 = "", "", ФОРМА!G20)</f>
        <v>Ярославкина Екатерина Евгеньевна</v>
      </c>
      <c r="H20" s="6" t="str">
        <f>IF(ФОРМА!H20 = "", "", ФОРМА!H20)</f>
        <v>НИКОГО</v>
      </c>
      <c r="I20" s="6" t="str">
        <f>IF(ФОРМА!I20 = "", "", ФОРМА!I20)</f>
        <v/>
      </c>
      <c r="J20" s="6" t="str">
        <f>IF(ФОРМА!J20 = "", "", ФОРМА!J20)</f>
        <v/>
      </c>
      <c r="K20" s="6" t="str">
        <f>IF(ФОРМА!K20 = "", "", ФОРМА!K20)</f>
        <v>НИКОГО</v>
      </c>
      <c r="L20" s="6" t="str">
        <f>IF(ФОРМА!L20 = "", "", ФОРМА!L20)</f>
        <v/>
      </c>
      <c r="M20" s="6" t="str">
        <f>IF(ФОРМА!M20 = "", "", ФОРМА!M20)</f>
        <v/>
      </c>
    </row>
    <row r="21" spans="1:13" ht="18.75" x14ac:dyDescent="0.3">
      <c r="A21" s="8" t="str">
        <f>IF(СПИСОК!B21=0,"",СПИСОК!B21)</f>
        <v>Ненашев Александр Николаевич</v>
      </c>
      <c r="B21" s="6" t="str">
        <f>IF(ФОРМА!B21 = "", "", ФОРМА!B21)</f>
        <v>Востриков Александр Сергеевич</v>
      </c>
      <c r="C21" s="6" t="str">
        <f>IF(ФОРМА!C21 = "", "", ФОРМА!C21)</f>
        <v>Поротиков Вадим Сергеевич</v>
      </c>
      <c r="D21" s="6" t="str">
        <f>IF(ФОРМА!D21 = "", "", ФОРМА!D21)</f>
        <v/>
      </c>
      <c r="E21" s="6" t="str">
        <f>IF(ФОРМА!E21 = "", "", ФОРМА!E21)</f>
        <v>Востриков Александр Сергеевич</v>
      </c>
      <c r="F21" s="6" t="str">
        <f>IF(ФОРМА!F21 = "", "", ФОРМА!F21)</f>
        <v>Поротиков Вадим Сергеевич</v>
      </c>
      <c r="G21" s="6" t="str">
        <f>IF(ФОРМА!G21 = "", "", ФОРМА!G21)</f>
        <v/>
      </c>
      <c r="H21" s="6" t="str">
        <f>IF(ФОРМА!H21 = "", "", ФОРМА!H21)</f>
        <v>НИКОГО</v>
      </c>
      <c r="I21" s="6" t="str">
        <f>IF(ФОРМА!I21 = "", "", ФОРМА!I21)</f>
        <v/>
      </c>
      <c r="J21" s="6" t="str">
        <f>IF(ФОРМА!J21 = "", "", ФОРМА!J21)</f>
        <v/>
      </c>
      <c r="K21" s="6" t="str">
        <f>IF(ФОРМА!K21 = "", "", ФОРМА!K21)</f>
        <v>Востриков Александр Сергеевич</v>
      </c>
      <c r="L21" s="6" t="str">
        <f>IF(ФОРМА!L21 = "", "", ФОРМА!L21)</f>
        <v>Жуков Владимир Владимирович</v>
      </c>
      <c r="M21" s="6" t="str">
        <f>IF(ФОРМА!M21 = "", "", ФОРМА!M21)</f>
        <v>Поротиков Вадим Сергеевич</v>
      </c>
    </row>
    <row r="22" spans="1:13" ht="18.75" x14ac:dyDescent="0.3">
      <c r="A22" s="8" t="str">
        <f>IF(СПИСОК!B22=0,"",СПИСОК!B22)</f>
        <v>Покидов Александр Сергеевич</v>
      </c>
      <c r="B22" s="6" t="str">
        <f>IF(ФОРМА!B22 = "", "", ФОРМА!B22)</f>
        <v>Абляев Иван Юрьевич</v>
      </c>
      <c r="C22" s="6" t="str">
        <f>IF(ФОРМА!C22 = "", "", ФОРМА!C22)</f>
        <v>Балабаев Ростислав Вадимович</v>
      </c>
      <c r="D22" s="6" t="str">
        <f>IF(ФОРМА!D22 = "", "", ФОРМА!D22)</f>
        <v>Бурыкин Александр Александрович</v>
      </c>
      <c r="E22" s="6" t="str">
        <f>IF(ФОРМА!E22 = "", "", ФОРМА!E22)</f>
        <v>Абляев Иван Юрьевич</v>
      </c>
      <c r="F22" s="6" t="str">
        <f>IF(ФОРМА!F22 = "", "", ФОРМА!F22)</f>
        <v>Балабаев Ростислав Вадимович</v>
      </c>
      <c r="G22" s="6" t="str">
        <f>IF(ФОРМА!G22 = "", "", ФОРМА!G22)</f>
        <v>Бурыкин Александр Александрович</v>
      </c>
      <c r="H22" s="6" t="str">
        <f>IF(ФОРМА!H22 = "", "", ФОРМА!H22)</f>
        <v>Колесников Максим Евгеньевич</v>
      </c>
      <c r="I22" s="6" t="str">
        <f>IF(ФОРМА!I22 = "", "", ФОРМА!I22)</f>
        <v>Попов Никита Валентинович</v>
      </c>
      <c r="J22" s="6" t="str">
        <f>IF(ФОРМА!J22 = "", "", ФОРМА!J22)</f>
        <v/>
      </c>
      <c r="K22" s="6" t="str">
        <f>IF(ФОРМА!K22 = "", "", ФОРМА!K22)</f>
        <v>Колесников Максим Евгеньевич</v>
      </c>
      <c r="L22" s="6" t="str">
        <f>IF(ФОРМА!L22 = "", "", ФОРМА!L22)</f>
        <v>Попов Никита Валентинович</v>
      </c>
      <c r="M22" s="6" t="str">
        <f>IF(ФОРМА!M22 = "", "", ФОРМА!M22)</f>
        <v/>
      </c>
    </row>
    <row r="23" spans="1:13" ht="18.75" x14ac:dyDescent="0.3">
      <c r="A23" s="8" t="str">
        <f>IF(СПИСОК!B23=0,"",СПИСОК!B23)</f>
        <v>Попов Никита Валентинович</v>
      </c>
      <c r="B23" s="6" t="str">
        <f>IF(ФОРМА!B23 = "", "", ФОРМА!B23)</f>
        <v>Жуков Владимир Владимирович</v>
      </c>
      <c r="C23" s="6" t="str">
        <f>IF(ФОРМА!C23 = "", "", ФОРМА!C23)</f>
        <v>Кущев Владимир Игоревич</v>
      </c>
      <c r="D23" s="6" t="str">
        <f>IF(ФОРМА!D23 = "", "", ФОРМА!D23)</f>
        <v>Ярославкина Екатерина Евгеньевна</v>
      </c>
      <c r="E23" s="6" t="str">
        <f>IF(ФОРМА!E23 = "", "", ФОРМА!E23)</f>
        <v>Дудина Лидия Олеговна</v>
      </c>
      <c r="F23" s="6" t="str">
        <f>IF(ФОРМА!F23 = "", "", ФОРМА!F23)</f>
        <v>Кущев Владимир Игоревич</v>
      </c>
      <c r="G23" s="6" t="str">
        <f>IF(ФОРМА!G23 = "", "", ФОРМА!G23)</f>
        <v>Наквасина Анна Викторовна</v>
      </c>
      <c r="H23" s="6" t="str">
        <f>IF(ФОРМА!H23 = "", "", ФОРМА!H23)</f>
        <v>Баскакова Дарья Алексеевна</v>
      </c>
      <c r="I23" s="6" t="str">
        <f>IF(ФОРМА!I23 = "", "", ФОРМА!I23)</f>
        <v>Сердюкова Татьяна Романовна</v>
      </c>
      <c r="J23" s="6" t="str">
        <f>IF(ФОРМА!J23 = "", "", ФОРМА!J23)</f>
        <v>Сиротина Анастасия Павловна</v>
      </c>
      <c r="K23" s="6" t="str">
        <f>IF(ФОРМА!K23 = "", "", ФОРМА!K23)</f>
        <v>Баскакова Дарья Алексеевна</v>
      </c>
      <c r="L23" s="6" t="str">
        <f>IF(ФОРМА!L23 = "", "", ФОРМА!L23)</f>
        <v>Сердюкова Татьяна Романовна</v>
      </c>
      <c r="M23" s="6" t="str">
        <f>IF(ФОРМА!M23 = "", "", ФОРМА!M23)</f>
        <v>Сиротина Анастасия Павловна</v>
      </c>
    </row>
    <row r="24" spans="1:13" ht="18.75" x14ac:dyDescent="0.3">
      <c r="A24" s="8" t="str">
        <f>IF(СПИСОК!B24=0,"",СПИСОК!B24)</f>
        <v>Поротиков Вадим Сергеевич</v>
      </c>
      <c r="B24" s="6" t="str">
        <f>IF(ФОРМА!B24 = "", "", ФОРМА!B24)</f>
        <v>Востриков Александр Сергеевич</v>
      </c>
      <c r="C24" s="6" t="str">
        <f>IF(ФОРМА!C24 = "", "", ФОРМА!C24)</f>
        <v>Ненашев Александр Николаевич</v>
      </c>
      <c r="D24" s="6" t="str">
        <f>IF(ФОРМА!D24 = "", "", ФОРМА!D24)</f>
        <v/>
      </c>
      <c r="E24" s="6" t="str">
        <f>IF(ФОРМА!E24 = "", "", ФОРМА!E24)</f>
        <v>Востриков Александр Сергеевич</v>
      </c>
      <c r="F24" s="6" t="str">
        <f>IF(ФОРМА!F24 = "", "", ФОРМА!F24)</f>
        <v>Ненашев Александр Николаевич</v>
      </c>
      <c r="G24" s="6" t="str">
        <f>IF(ФОРМА!G24 = "", "", ФОРМА!G24)</f>
        <v>Фёдоров Михаил Константинович</v>
      </c>
      <c r="H24" s="6" t="str">
        <f>IF(ФОРМА!H24 = "", "", ФОРМА!H24)</f>
        <v>НИКОГО</v>
      </c>
      <c r="I24" s="6" t="str">
        <f>IF(ФОРМА!I24 = "", "", ФОРМА!I24)</f>
        <v/>
      </c>
      <c r="J24" s="6" t="str">
        <f>IF(ФОРМА!J24 = "", "", ФОРМА!J24)</f>
        <v/>
      </c>
      <c r="K24" s="6" t="str">
        <f>IF(ФОРМА!K24 = "", "", ФОРМА!K24)</f>
        <v>НИКОГО</v>
      </c>
      <c r="L24" s="6" t="str">
        <f>IF(ФОРМА!L24 = "", "", ФОРМА!L24)</f>
        <v/>
      </c>
      <c r="M24" s="6" t="str">
        <f>IF(ФОРМА!M24 = "", "", ФОРМА!M24)</f>
        <v/>
      </c>
    </row>
    <row r="25" spans="1:13" ht="18.75" x14ac:dyDescent="0.3">
      <c r="A25" s="8" t="str">
        <f>IF(СПИСОК!B25=0,"",СПИСОК!B25)</f>
        <v>Рыжкова Татьяна Сергеевна</v>
      </c>
      <c r="B25" s="6" t="str">
        <f>IF(ФОРМА!B25 = "", "", ФОРМА!B25)</f>
        <v>Ишевских Анастасия Романовна</v>
      </c>
      <c r="C25" s="6" t="str">
        <f>IF(ФОРМА!C25 = "", "", ФОРМА!C25)</f>
        <v>Кущев Владимир Игоревич</v>
      </c>
      <c r="D25" s="6" t="str">
        <f>IF(ФОРМА!D25 = "", "", ФОРМА!D25)</f>
        <v>Покидов Александр Сергеевич</v>
      </c>
      <c r="E25" s="6" t="str">
        <f>IF(ФОРМА!E25 = "", "", ФОРМА!E25)</f>
        <v>Ишевских Анастасия Романовна</v>
      </c>
      <c r="F25" s="6" t="str">
        <f>IF(ФОРМА!F25 = "", "", ФОРМА!F25)</f>
        <v>Кущев Владимир Игоревич</v>
      </c>
      <c r="G25" s="6" t="str">
        <f>IF(ФОРМА!G25 = "", "", ФОРМА!G25)</f>
        <v>Савина Анастасия Сергеевна</v>
      </c>
      <c r="H25" s="6" t="str">
        <f>IF(ФОРМА!H25 = "", "", ФОРМА!H25)</f>
        <v>Баскакова Дарья Алексеевна</v>
      </c>
      <c r="I25" s="6" t="str">
        <f>IF(ФОРМА!I25 = "", "", ФОРМА!I25)</f>
        <v>Сердюкова Татьяна Романовна</v>
      </c>
      <c r="J25" s="6" t="str">
        <f>IF(ФОРМА!J25 = "", "", ФОРМА!J25)</f>
        <v>Сиротина Анастасия Павловна</v>
      </c>
      <c r="K25" s="6" t="str">
        <f>IF(ФОРМА!K25 = "", "", ФОРМА!K25)</f>
        <v>Баскакова Дарья Алексеевна</v>
      </c>
      <c r="L25" s="6" t="str">
        <f>IF(ФОРМА!L25 = "", "", ФОРМА!L25)</f>
        <v>Сердюкова Татьяна Романовна</v>
      </c>
      <c r="M25" s="6" t="str">
        <f>IF(ФОРМА!M25 = "", "", ФОРМА!M25)</f>
        <v>Сиротина Анастасия Павловна</v>
      </c>
    </row>
    <row r="26" spans="1:13" ht="18.75" x14ac:dyDescent="0.3">
      <c r="A26" s="8" t="str">
        <f>IF(СПИСОК!B26=0,"",СПИСОК!B26)</f>
        <v>Савина Анастасия Сергеевна</v>
      </c>
      <c r="B26" s="6" t="str">
        <f>IF(ФОРМА!B26 = "", "", ФОРМА!B26)</f>
        <v>Вершинина Ирина Викторовна</v>
      </c>
      <c r="C26" s="6" t="str">
        <f>IF(ФОРМА!C26 = "", "", ФОРМА!C26)</f>
        <v>Ишевских Анастасия Романовна</v>
      </c>
      <c r="D26" s="6" t="str">
        <f>IF(ФОРМА!D26 = "", "", ФОРМА!D26)</f>
        <v>Сердюкова Татьяна Романовна</v>
      </c>
      <c r="E26" s="6" t="str">
        <f>IF(ФОРМА!E26 = "", "", ФОРМА!E26)</f>
        <v>Вершинина Ирина Викторовна</v>
      </c>
      <c r="F26" s="6" t="str">
        <f>IF(ФОРМА!F26 = "", "", ФОРМА!F26)</f>
        <v>Ишевских Анастасия Романовна</v>
      </c>
      <c r="G26" s="6" t="str">
        <f>IF(ФОРМА!G26 = "", "", ФОРМА!G26)</f>
        <v>Сердюкова Татьяна Романовна</v>
      </c>
      <c r="H26" s="6" t="str">
        <f>IF(ФОРМА!H26 = "", "", ФОРМА!H26)</f>
        <v>Колесников Максим Евгеньевич</v>
      </c>
      <c r="I26" s="6" t="str">
        <f>IF(ФОРМА!I26 = "", "", ФОРМА!I26)</f>
        <v>Попов Никита Валентинович</v>
      </c>
      <c r="J26" s="6" t="str">
        <f>IF(ФОРМА!J26 = "", "", ФОРМА!J26)</f>
        <v/>
      </c>
      <c r="K26" s="6" t="str">
        <f>IF(ФОРМА!K26 = "", "", ФОРМА!K26)</f>
        <v>Колесников Максим Евгеньевич</v>
      </c>
      <c r="L26" s="6" t="str">
        <f>IF(ФОРМА!L26 = "", "", ФОРМА!L26)</f>
        <v>Попов Никита Валентинович</v>
      </c>
      <c r="M26" s="6" t="str">
        <f>IF(ФОРМА!M26 = "", "", ФОРМА!M26)</f>
        <v/>
      </c>
    </row>
    <row r="27" spans="1:13" ht="18.75" x14ac:dyDescent="0.3">
      <c r="A27" s="8" t="str">
        <f>IF(СПИСОК!B27=0,"",СПИСОК!B27)</f>
        <v>Сердюкова Татьяна Романовна</v>
      </c>
      <c r="B27" s="6" t="str">
        <f>IF(ФОРМА!B27 = "", "", ФОРМА!B27)</f>
        <v>Абляев Иван Юрьевич</v>
      </c>
      <c r="C27" s="6" t="str">
        <f>IF(ФОРМА!C27 = "", "", ФОРМА!C27)</f>
        <v>Вершинина Ирина Викторовна</v>
      </c>
      <c r="D27" s="6" t="str">
        <f>IF(ФОРМА!D27 = "", "", ФОРМА!D27)</f>
        <v>Ишевских Анастасия Романовна</v>
      </c>
      <c r="E27" s="6" t="str">
        <f>IF(ФОРМА!E27 = "", "", ФОРМА!E27)</f>
        <v>Абляев Иван Юрьевич</v>
      </c>
      <c r="F27" s="6" t="str">
        <f>IF(ФОРМА!F27 = "", "", ФОРМА!F27)</f>
        <v/>
      </c>
      <c r="G27" s="6" t="str">
        <f>IF(ФОРМА!G27 = "", "", ФОРМА!G27)</f>
        <v/>
      </c>
      <c r="H27" s="6" t="str">
        <f>IF(ФОРМА!H27 = "", "", ФОРМА!H27)</f>
        <v>Баскакова Дарья Алексеевна</v>
      </c>
      <c r="I27" s="6" t="str">
        <f>IF(ФОРМА!I27 = "", "", ФОРМА!I27)</f>
        <v/>
      </c>
      <c r="J27" s="6" t="str">
        <f>IF(ФОРМА!J27 = "", "", ФОРМА!J27)</f>
        <v/>
      </c>
      <c r="K27" s="6" t="str">
        <f>IF(ФОРМА!K27 = "", "", ФОРМА!K27)</f>
        <v>Баскакова Дарья Алексеевна</v>
      </c>
      <c r="L27" s="6" t="str">
        <f>IF(ФОРМА!L27 = "", "", ФОРМА!L27)</f>
        <v>Борзунова Полина Александровна</v>
      </c>
      <c r="M27" s="6" t="str">
        <f>IF(ФОРМА!M27 = "", "", ФОРМА!M27)</f>
        <v>Манжос Ульяна Антоновна</v>
      </c>
    </row>
    <row r="28" spans="1:13" ht="18.75" x14ac:dyDescent="0.3">
      <c r="A28" s="8" t="str">
        <f>IF(СПИСОК!B28=0,"",СПИСОК!B28)</f>
        <v>Сиротина Анастасия Павловна</v>
      </c>
      <c r="B28" s="6" t="str">
        <f>IF(ФОРМА!B28 = "", "", ФОРМА!B28)</f>
        <v>Колесников Максим Евгеньевич</v>
      </c>
      <c r="C28" s="6" t="str">
        <f>IF(ФОРМА!C28 = "", "", ФОРМА!C28)</f>
        <v>Попов Никита Валентинович</v>
      </c>
      <c r="D28" s="6" t="str">
        <f>IF(ФОРМА!D28 = "", "", ФОРМА!D28)</f>
        <v>Ярославкина Екатерина Евгеньевна</v>
      </c>
      <c r="E28" s="6" t="str">
        <f>IF(ФОРМА!E28 = "", "", ФОРМА!E28)</f>
        <v>Манжос Ульяна Антоновна</v>
      </c>
      <c r="F28" s="6" t="str">
        <f>IF(ФОРМА!F28 = "", "", ФОРМА!F28)</f>
        <v>Попов Никита Валентинович</v>
      </c>
      <c r="G28" s="6" t="str">
        <f>IF(ФОРМА!G28 = "", "", ФОРМА!G28)</f>
        <v>Ярославкина Екатерина Евгеньевна</v>
      </c>
      <c r="H28" s="6" t="str">
        <f>IF(ФОРМА!H28 = "", "", ФОРМА!H28)</f>
        <v>Баскакова Дарья Алексеевна</v>
      </c>
      <c r="I28" s="6" t="str">
        <f>IF(ФОРМА!I28 = "", "", ФОРМА!I28)</f>
        <v>Кущев Владимир Игоревич</v>
      </c>
      <c r="J28" s="6" t="str">
        <f>IF(ФОРМА!J28 = "", "", ФОРМА!J28)</f>
        <v/>
      </c>
      <c r="K28" s="6" t="str">
        <f>IF(ФОРМА!K28 = "", "", ФОРМА!K28)</f>
        <v>Баскакова Дарья Алексеевна</v>
      </c>
      <c r="L28" s="6" t="str">
        <f>IF(ФОРМА!L28 = "", "", ФОРМА!L28)</f>
        <v>Кущев Владимир Игоревич</v>
      </c>
      <c r="M28" s="6" t="str">
        <f>IF(ФОРМА!M28 = "", "", ФОРМА!M28)</f>
        <v/>
      </c>
    </row>
    <row r="29" spans="1:13" ht="18.75" x14ac:dyDescent="0.3">
      <c r="A29" s="8" t="str">
        <f>IF(СПИСОК!B29=0,"",СПИСОК!B29)</f>
        <v>Тайдакова Софья Дмитриевна</v>
      </c>
      <c r="B29" s="6" t="str">
        <f>IF(ФОРМА!B29 = "", "", ФОРМА!B29)</f>
        <v>Борзунова Полина Александровна</v>
      </c>
      <c r="C29" s="6" t="str">
        <f>IF(ФОРМА!C29 = "", "", ФОРМА!C29)</f>
        <v>Кузнецова Александра Александровна</v>
      </c>
      <c r="D29" s="6" t="str">
        <f>IF(ФОРМА!D29 = "", "", ФОРМА!D29)</f>
        <v>Рыжкова Татьяна Сергеевна</v>
      </c>
      <c r="E29" s="6" t="str">
        <f>IF(ФОРМА!E29 = "", "", ФОРМА!E29)</f>
        <v>Савина Анастасия Сергеевна</v>
      </c>
      <c r="F29" s="6" t="str">
        <f>IF(ФОРМА!F29 = "", "", ФОРМА!F29)</f>
        <v>Фролова Ольга Викторовна</v>
      </c>
      <c r="G29" s="6" t="str">
        <f>IF(ФОРМА!G29 = "", "", ФОРМА!G29)</f>
        <v/>
      </c>
      <c r="H29" s="6" t="str">
        <f>IF(ФОРМА!H29 = "", "", ФОРМА!H29)</f>
        <v>Покидов Александр Сергеевич</v>
      </c>
      <c r="I29" s="6" t="str">
        <f>IF(ФОРМА!I29 = "", "", ФОРМА!I29)</f>
        <v>Фёдоров Михаил Константинович</v>
      </c>
      <c r="J29" s="6" t="str">
        <f>IF(ФОРМА!J29 = "", "", ФОРМА!J29)</f>
        <v>Фролов Александр Александрович</v>
      </c>
      <c r="K29" s="6" t="str">
        <f>IF(ФОРМА!K29 = "", "", ФОРМА!K29)</f>
        <v>Покидов Александр Сергеевич</v>
      </c>
      <c r="L29" s="6" t="str">
        <f>IF(ФОРМА!L29 = "", "", ФОРМА!L29)</f>
        <v>Фёдоров Михаил Константинович</v>
      </c>
      <c r="M29" s="6" t="str">
        <f>IF(ФОРМА!M29 = "", "", ФОРМА!M29)</f>
        <v>Фролов Александр Александрович</v>
      </c>
    </row>
    <row r="30" spans="1:13" ht="18.75" x14ac:dyDescent="0.3">
      <c r="A30" s="8" t="str">
        <f>IF(СПИСОК!B30=0,"",СПИСОК!B30)</f>
        <v>Урия София Михайловна</v>
      </c>
      <c r="B30" s="6" t="str">
        <f>IF(ФОРМА!B30 = "", "", ФОРМА!B30)</f>
        <v>Дудина Лидия Олеговна</v>
      </c>
      <c r="C30" s="6" t="str">
        <f>IF(ФОРМА!C30 = "", "", ФОРМА!C30)</f>
        <v>Наквасина Анна Викторовна</v>
      </c>
      <c r="D30" s="6" t="str">
        <f>IF(ФОРМА!D30 = "", "", ФОРМА!D30)</f>
        <v>Тайдакова Софья Дмитриевна</v>
      </c>
      <c r="E30" s="6" t="str">
        <f>IF(ФОРМА!E30 = "", "", ФОРМА!E30)</f>
        <v>Дудина Лидия Олеговна</v>
      </c>
      <c r="F30" s="6" t="str">
        <f>IF(ФОРМА!F30 = "", "", ФОРМА!F30)</f>
        <v/>
      </c>
      <c r="G30" s="6" t="str">
        <f>IF(ФОРМА!G30 = "", "", ФОРМА!G30)</f>
        <v/>
      </c>
      <c r="H30" s="6" t="str">
        <f>IF(ФОРМА!H30 = "", "", ФОРМА!H30)</f>
        <v>Дудина Лидия Олеговна</v>
      </c>
      <c r="I30" s="6" t="str">
        <f>IF(ФОРМА!I30 = "", "", ФОРМА!I30)</f>
        <v>Наквасина Анна Викторовна</v>
      </c>
      <c r="J30" s="6" t="str">
        <f>IF(ФОРМА!J30 = "", "", ФОРМА!J30)</f>
        <v>Тайдакова Софья Дмитриевна</v>
      </c>
      <c r="K30" s="6" t="str">
        <f>IF(ФОРМА!K30 = "", "", ФОРМА!K30)</f>
        <v>НИКОГО</v>
      </c>
      <c r="L30" s="6" t="str">
        <f>IF(ФОРМА!L30 = "", "", ФОРМА!L30)</f>
        <v/>
      </c>
      <c r="M30" s="6" t="str">
        <f>IF(ФОРМА!M30 = "", "", ФОРМА!M30)</f>
        <v/>
      </c>
    </row>
    <row r="31" spans="1:13" ht="18.75" x14ac:dyDescent="0.3">
      <c r="A31" s="8" t="str">
        <f>IF(СПИСОК!B31=0,"",СПИСОК!B31)</f>
        <v>Фёдоров Михаил Константинович</v>
      </c>
      <c r="B31" s="6" t="str">
        <f>IF(ФОРМА!B31 = "", "", ФОРМА!B31)</f>
        <v>Краснякова Надежда Сергеевна</v>
      </c>
      <c r="C31" s="6" t="str">
        <f>IF(ФОРМА!C31 = "", "", ФОРМА!C31)</f>
        <v>Кущев Владимир Игоревич</v>
      </c>
      <c r="D31" s="6" t="str">
        <f>IF(ФОРМА!D31 = "", "", ФОРМА!D31)</f>
        <v>Чубарова Анастасия Алексеевна</v>
      </c>
      <c r="E31" s="6" t="str">
        <f>IF(ФОРМА!E31 = "", "", ФОРМА!E31)</f>
        <v>Бурыкин Александр Александрович</v>
      </c>
      <c r="F31" s="6" t="str">
        <f>IF(ФОРМА!F31 = "", "", ФОРМА!F31)</f>
        <v>Краснякова Надежда Сергеевна</v>
      </c>
      <c r="G31" s="6" t="str">
        <f>IF(ФОРМА!G31 = "", "", ФОРМА!G31)</f>
        <v>Чубарова Анастасия Алексеевна</v>
      </c>
      <c r="H31" s="6" t="str">
        <f>IF(ФОРМА!H31 = "", "", ФОРМА!H31)</f>
        <v>Попов Никита Валентинович</v>
      </c>
      <c r="I31" s="6" t="str">
        <f>IF(ФОРМА!I31 = "", "", ФОРМА!I31)</f>
        <v/>
      </c>
      <c r="J31" s="6" t="str">
        <f>IF(ФОРМА!J31 = "", "", ФОРМА!J31)</f>
        <v/>
      </c>
      <c r="K31" s="6" t="str">
        <f>IF(ФОРМА!K31 = "", "", ФОРМА!K31)</f>
        <v>НИКОГО</v>
      </c>
      <c r="L31" s="6" t="str">
        <f>IF(ФОРМА!L31 = "", "", ФОРМА!L31)</f>
        <v/>
      </c>
      <c r="M31" s="6" t="str">
        <f>IF(ФОРМА!M31 = "", "", ФОРМА!M31)</f>
        <v/>
      </c>
    </row>
    <row r="32" spans="1:13" ht="18.75" x14ac:dyDescent="0.3">
      <c r="A32" s="8" t="str">
        <f>IF(СПИСОК!B32=0,"",СПИСОК!B32)</f>
        <v>Фролов Александр Александрович</v>
      </c>
      <c r="B32" s="6" t="str">
        <f>IF(ФОРМА!B32 = "", "", ФОРМА!B32)</f>
        <v>Бурыкин Александр Александрович</v>
      </c>
      <c r="C32" s="6" t="str">
        <f>IF(ФОРМА!C32 = "", "", ФОРМА!C32)</f>
        <v>Жуков Владимир Владимирович</v>
      </c>
      <c r="D32" s="6" t="str">
        <f>IF(ФОРМА!D32 = "", "", ФОРМА!D32)</f>
        <v>Кущев Владимир Игоревич</v>
      </c>
      <c r="E32" s="6" t="str">
        <f>IF(ФОРМА!E32 = "", "", ФОРМА!E32)</f>
        <v>Бурыкин Александр Александрович</v>
      </c>
      <c r="F32" s="6" t="str">
        <f>IF(ФОРМА!F32 = "", "", ФОРМА!F32)</f>
        <v>Жуков Владимир Владимирович</v>
      </c>
      <c r="G32" s="6" t="str">
        <f>IF(ФОРМА!G32 = "", "", ФОРМА!G32)</f>
        <v>Кущев Владимир Игоревич</v>
      </c>
      <c r="H32" s="6" t="str">
        <f>IF(ФОРМА!H32 = "", "", ФОРМА!H32)</f>
        <v>Баскакова Дарья Алексеевна</v>
      </c>
      <c r="I32" s="6" t="str">
        <f>IF(ФОРМА!I32 = "", "", ФОРМА!I32)</f>
        <v/>
      </c>
      <c r="J32" s="6" t="str">
        <f>IF(ФОРМА!J32 = "", "", ФОРМА!J32)</f>
        <v/>
      </c>
      <c r="K32" s="6" t="str">
        <f>IF(ФОРМА!K32 = "", "", ФОРМА!K32)</f>
        <v>НИКОГО</v>
      </c>
      <c r="L32" s="6" t="str">
        <f>IF(ФОРМА!L32 = "", "", ФОРМА!L32)</f>
        <v/>
      </c>
      <c r="M32" s="6" t="str">
        <f>IF(ФОРМА!M32 = "", "", ФОРМА!M32)</f>
        <v/>
      </c>
    </row>
    <row r="33" spans="1:13" ht="18.75" x14ac:dyDescent="0.3">
      <c r="A33" s="8" t="str">
        <f>IF(СПИСОК!B33=0,"",СПИСОК!B33)</f>
        <v>Фролова Ольга Викторовна</v>
      </c>
      <c r="B33" s="6" t="str">
        <f>IF(ФОРМА!B33 = "", "", ФОРМА!B33)</f>
        <v>Кузнецова Валерия Александровна</v>
      </c>
      <c r="C33" s="6" t="str">
        <f>IF(ФОРМА!C33 = "", "", ФОРМА!C33)</f>
        <v>Кущев Владимир Игоревич</v>
      </c>
      <c r="D33" s="6" t="str">
        <f>IF(ФОРМА!D33 = "", "", ФОРМА!D33)</f>
        <v>Манжос Ульяна Антоновна</v>
      </c>
      <c r="E33" s="6" t="str">
        <f>IF(ФОРМА!E33 = "", "", ФОРМА!E33)</f>
        <v>Кузнецова Валерия Александровна</v>
      </c>
      <c r="F33" s="6" t="str">
        <f>IF(ФОРМА!F33 = "", "", ФОРМА!F33)</f>
        <v>Кущев Владимир Игоревич</v>
      </c>
      <c r="G33" s="6" t="str">
        <f>IF(ФОРМА!G33 = "", "", ФОРМА!G33)</f>
        <v>Манжос Ульяна Антоновна</v>
      </c>
      <c r="H33" s="6" t="str">
        <f>IF(ФОРМА!H33 = "", "", ФОРМА!H33)</f>
        <v>Баскакова Дарья Алексеевна</v>
      </c>
      <c r="I33" s="6" t="str">
        <f>IF(ФОРМА!I33 = "", "", ФОРМА!I33)</f>
        <v>Сердюкова Татьяна Романовна</v>
      </c>
      <c r="J33" s="6" t="str">
        <f>IF(ФОРМА!J33 = "", "", ФОРМА!J33)</f>
        <v>Сиротина Анастасия Павловна</v>
      </c>
      <c r="K33" s="6" t="str">
        <f>IF(ФОРМА!K33 = "", "", ФОРМА!K33)</f>
        <v>Баскакова Дарья Алексеевна</v>
      </c>
      <c r="L33" s="6" t="str">
        <f>IF(ФОРМА!L33 = "", "", ФОРМА!L33)</f>
        <v>Сердюкова Татьяна Романовна</v>
      </c>
      <c r="M33" s="6" t="str">
        <f>IF(ФОРМА!M33 = "", "", ФОРМА!M33)</f>
        <v>Сиротина Анастасия Павловна</v>
      </c>
    </row>
    <row r="34" spans="1:13" ht="18.75" x14ac:dyDescent="0.3">
      <c r="A34" s="8" t="str">
        <f>IF(СПИСОК!B34=0,"",СПИСОК!B34)</f>
        <v>Чубарова Анастасия Алексеевна</v>
      </c>
      <c r="B34" s="6" t="str">
        <f>IF(ФОРМА!B34 = "", "", ФОРМА!B34)</f>
        <v>Краснякова Надежда Сергеевна</v>
      </c>
      <c r="C34" s="6" t="str">
        <f>IF(ФОРМА!C34 = "", "", ФОРМА!C34)</f>
        <v>Урия София Михайловна</v>
      </c>
      <c r="D34" s="6" t="str">
        <f>IF(ФОРМА!D34 = "", "", ФОРМА!D34)</f>
        <v>Фёдоров Михаил Константинович</v>
      </c>
      <c r="E34" s="6" t="str">
        <f>IF(ФОРМА!E34 = "", "", ФОРМА!E34)</f>
        <v>Краснякова Надежда Сергеевна</v>
      </c>
      <c r="F34" s="6" t="str">
        <f>IF(ФОРМА!F34 = "", "", ФОРМА!F34)</f>
        <v>Фёдоров Михаил Константинович</v>
      </c>
      <c r="G34" s="6" t="str">
        <f>IF(ФОРМА!G34 = "", "", ФОРМА!G34)</f>
        <v/>
      </c>
      <c r="H34" s="6" t="str">
        <f>IF(ФОРМА!H34 = "", "", ФОРМА!H34)</f>
        <v>Попов Никита Валентинович</v>
      </c>
      <c r="I34" s="6" t="str">
        <f>IF(ФОРМА!I34 = "", "", ФОРМА!I34)</f>
        <v/>
      </c>
      <c r="J34" s="6" t="str">
        <f>IF(ФОРМА!J34 = "", "", ФОРМА!J34)</f>
        <v/>
      </c>
      <c r="K34" s="6" t="str">
        <f>IF(ФОРМА!K34 = "", "", ФОРМА!K34)</f>
        <v>Краснякова Надежда Сергеевна</v>
      </c>
      <c r="L34" s="6" t="str">
        <f>IF(ФОРМА!L34 = "", "", ФОРМА!L34)</f>
        <v>Урия София Михайловна</v>
      </c>
      <c r="M34" s="6" t="str">
        <f>IF(ФОРМА!M34 = "", "", ФОРМА!M34)</f>
        <v>Фёдоров Михаил Константинович</v>
      </c>
    </row>
    <row r="35" spans="1:13" ht="18.75" x14ac:dyDescent="0.3">
      <c r="A35" s="8" t="str">
        <f>IF(СПИСОК!B35=0,"",СПИСОК!B35)</f>
        <v>Ярославкина Екатерина Евгеньевна</v>
      </c>
      <c r="B35" s="6" t="str">
        <f>IF(ФОРМА!B35 = "", "", ФОРМА!B35)</f>
        <v>Ишевских Анастасия Романовна</v>
      </c>
      <c r="C35" s="6" t="str">
        <f>IF(ФОРМА!C35 = "", "", ФОРМА!C35)</f>
        <v>Кущев Владимир Игоревич</v>
      </c>
      <c r="D35" s="6" t="str">
        <f>IF(ФОРМА!D35 = "", "", ФОРМА!D35)</f>
        <v>Фролов Александр Александрович</v>
      </c>
      <c r="E35" s="6" t="str">
        <f>IF(ФОРМА!E35 = "", "", ФОРМА!E35)</f>
        <v>Кузнецова Валерия Александровна</v>
      </c>
      <c r="F35" s="6" t="str">
        <f>IF(ФОРМА!F35 = "", "", ФОРМА!F35)</f>
        <v>Кущев Владимир Игоревич</v>
      </c>
      <c r="G35" s="6" t="str">
        <f>IF(ФОРМА!G35 = "", "", ФОРМА!G35)</f>
        <v>Поротиков Вадим Сергеевич</v>
      </c>
      <c r="H35" s="6" t="str">
        <f>IF(ФОРМА!H35 = "", "", ФОРМА!H35)</f>
        <v>Баскакова Дарья Алексеевна</v>
      </c>
      <c r="I35" s="6" t="str">
        <f>IF(ФОРМА!I35 = "", "", ФОРМА!I35)</f>
        <v>Сердюкова Татьяна Романовна</v>
      </c>
      <c r="J35" s="6" t="str">
        <f>IF(ФОРМА!J35 = "", "", ФОРМА!J35)</f>
        <v>Сиротина Анастасия Павловна</v>
      </c>
      <c r="K35" s="6" t="str">
        <f>IF(ФОРМА!K35 = "", "", ФОРМА!K35)</f>
        <v>Баскакова Дарья Алексеевна</v>
      </c>
      <c r="L35" s="6" t="str">
        <f>IF(ФОРМА!L35 = "", "", ФОРМА!L35)</f>
        <v>Сердюкова Татьяна Романовна</v>
      </c>
      <c r="M35" s="6" t="str">
        <f>IF(ФОРМА!M35 = "", "", ФОРМА!M35)</f>
        <v>Сиротина Анастасия Павловна</v>
      </c>
    </row>
    <row r="36" spans="1:13" ht="18.75" x14ac:dyDescent="0.3">
      <c r="A36" s="8" t="str">
        <f>IF(СПИСОК!B36=0,"",СПИСОК!B36)</f>
        <v>ㅤ</v>
      </c>
      <c r="B36" s="6" t="str">
        <f>IF(ФОРМА!B36 = "", "", ФОРМА!B36)</f>
        <v/>
      </c>
      <c r="C36" s="6" t="str">
        <f>IF(ФОРМА!C36 = "", "", ФОРМА!C36)</f>
        <v/>
      </c>
      <c r="D36" s="6" t="str">
        <f>IF(ФОРМА!D36 = "", "", ФОРМА!D36)</f>
        <v/>
      </c>
      <c r="E36" s="6" t="str">
        <f>IF(ФОРМА!E36 = "", "", ФОРМА!E36)</f>
        <v/>
      </c>
      <c r="F36" s="6" t="str">
        <f>IF(ФОРМА!F36 = "", "", ФОРМА!F36)</f>
        <v/>
      </c>
      <c r="G36" s="6" t="str">
        <f>IF(ФОРМА!G36 = "", "", ФОРМА!G36)</f>
        <v/>
      </c>
      <c r="H36" s="6" t="str">
        <f>IF(ФОРМА!H36 = "", "", ФОРМА!H36)</f>
        <v/>
      </c>
      <c r="I36" s="6" t="str">
        <f>IF(ФОРМА!I36 = "", "", ФОРМА!I36)</f>
        <v/>
      </c>
      <c r="J36" s="6" t="str">
        <f>IF(ФОРМА!J36 = "", "", ФОРМА!J36)</f>
        <v/>
      </c>
      <c r="K36" s="6" t="str">
        <f>IF(ФОРМА!K36 = "", "", ФОРМА!K36)</f>
        <v/>
      </c>
      <c r="L36" s="6" t="str">
        <f>IF(ФОРМА!L36 = "", "", ФОРМА!L36)</f>
        <v/>
      </c>
      <c r="M36" s="6" t="str">
        <f>IF(ФОРМА!M36 = "", "", ФОРМА!M36)</f>
        <v/>
      </c>
    </row>
    <row r="37" spans="1:13" ht="18.75" x14ac:dyDescent="0.3">
      <c r="A37" s="8" t="str">
        <f>IF(СПИСОК!B37=0,"",СПИСОК!B37)</f>
        <v>ㅤ</v>
      </c>
      <c r="B37" s="6" t="str">
        <f>IF(ФОРМА!B37 = "", "", ФОРМА!B37)</f>
        <v/>
      </c>
      <c r="C37" s="6" t="str">
        <f>IF(ФОРМА!C37 = "", "", ФОРМА!C37)</f>
        <v/>
      </c>
      <c r="D37" s="6" t="str">
        <f>IF(ФОРМА!D37 = "", "", ФОРМА!D37)</f>
        <v/>
      </c>
      <c r="E37" s="6" t="str">
        <f>IF(ФОРМА!E37 = "", "", ФОРМА!E37)</f>
        <v/>
      </c>
      <c r="F37" s="6" t="str">
        <f>IF(ФОРМА!F37 = "", "", ФОРМА!F37)</f>
        <v/>
      </c>
      <c r="G37" s="6" t="str">
        <f>IF(ФОРМА!G37 = "", "", ФОРМА!G37)</f>
        <v/>
      </c>
      <c r="H37" s="6" t="str">
        <f>IF(ФОРМА!H37 = "", "", ФОРМА!H37)</f>
        <v/>
      </c>
      <c r="I37" s="6" t="str">
        <f>IF(ФОРМА!I37 = "", "", ФОРМА!I37)</f>
        <v/>
      </c>
      <c r="J37" s="6" t="str">
        <f>IF(ФОРМА!J37 = "", "", ФОРМА!J37)</f>
        <v/>
      </c>
      <c r="K37" s="6" t="str">
        <f>IF(ФОРМА!K37 = "", "", ФОРМА!K37)</f>
        <v/>
      </c>
      <c r="L37" s="6" t="str">
        <f>IF(ФОРМА!L37 = "", "", ФОРМА!L37)</f>
        <v/>
      </c>
      <c r="M37" s="6" t="str">
        <f>IF(ФОРМА!M37 = "", "", ФОРМА!M37)</f>
        <v/>
      </c>
    </row>
    <row r="38" spans="1:13" ht="18.75" x14ac:dyDescent="0.3">
      <c r="A38" s="8" t="str">
        <f>IF(СПИСОК!B38=0,"",СПИСОК!B38)</f>
        <v>ㅤ</v>
      </c>
      <c r="B38" s="6" t="str">
        <f>IF(ФОРМА!B38 = "", "", ФОРМА!B38)</f>
        <v/>
      </c>
      <c r="C38" s="6" t="str">
        <f>IF(ФОРМА!C38 = "", "", ФОРМА!C38)</f>
        <v/>
      </c>
      <c r="D38" s="6" t="str">
        <f>IF(ФОРМА!D38 = "", "", ФОРМА!D38)</f>
        <v/>
      </c>
      <c r="E38" s="6" t="str">
        <f>IF(ФОРМА!E38 = "", "", ФОРМА!E38)</f>
        <v/>
      </c>
      <c r="F38" s="6" t="str">
        <f>IF(ФОРМА!F38 = "", "", ФОРМА!F38)</f>
        <v/>
      </c>
      <c r="G38" s="6" t="str">
        <f>IF(ФОРМА!G38 = "", "", ФОРМА!G38)</f>
        <v/>
      </c>
      <c r="H38" s="6" t="str">
        <f>IF(ФОРМА!H38 = "", "", ФОРМА!H38)</f>
        <v/>
      </c>
      <c r="I38" s="6" t="str">
        <f>IF(ФОРМА!I38 = "", "", ФОРМА!I38)</f>
        <v/>
      </c>
      <c r="J38" s="6" t="str">
        <f>IF(ФОРМА!J38 = "", "", ФОРМА!J38)</f>
        <v/>
      </c>
      <c r="K38" s="6" t="str">
        <f>IF(ФОРМА!K38 = "", "", ФОРМА!K38)</f>
        <v/>
      </c>
      <c r="L38" s="6" t="str">
        <f>IF(ФОРМА!L38 = "", "", ФОРМА!L38)</f>
        <v/>
      </c>
      <c r="M38" s="6" t="str">
        <f>IF(ФОРМА!M38 = "", "", ФОРМА!M38)</f>
        <v/>
      </c>
    </row>
    <row r="39" spans="1:13" ht="18.75" x14ac:dyDescent="0.3">
      <c r="A39" s="8" t="str">
        <f>IF(СПИСОК!B39=0,"",СПИСОК!B39)</f>
        <v>ㅤ</v>
      </c>
      <c r="B39" s="6" t="str">
        <f>IF(ФОРМА!B39 = "", "", ФОРМА!B39)</f>
        <v/>
      </c>
      <c r="C39" s="6" t="str">
        <f>IF(ФОРМА!C39 = "", "", ФОРМА!C39)</f>
        <v/>
      </c>
      <c r="D39" s="6" t="str">
        <f>IF(ФОРМА!D39 = "", "", ФОРМА!D39)</f>
        <v/>
      </c>
      <c r="E39" s="6" t="str">
        <f>IF(ФОРМА!E39 = "", "", ФОРМА!E39)</f>
        <v/>
      </c>
      <c r="F39" s="6" t="str">
        <f>IF(ФОРМА!F39 = "", "", ФОРМА!F39)</f>
        <v/>
      </c>
      <c r="G39" s="6" t="str">
        <f>IF(ФОРМА!G39 = "", "", ФОРМА!G39)</f>
        <v/>
      </c>
      <c r="H39" s="6" t="str">
        <f>IF(ФОРМА!H39 = "", "", ФОРМА!H39)</f>
        <v/>
      </c>
      <c r="I39" s="6" t="str">
        <f>IF(ФОРМА!I39 = "", "", ФОРМА!I39)</f>
        <v/>
      </c>
      <c r="J39" s="6" t="str">
        <f>IF(ФОРМА!J39 = "", "", ФОРМА!J39)</f>
        <v/>
      </c>
      <c r="K39" s="6" t="str">
        <f>IF(ФОРМА!K39 = "", "", ФОРМА!K39)</f>
        <v/>
      </c>
      <c r="L39" s="6" t="str">
        <f>IF(ФОРМА!L39 = "", "", ФОРМА!L39)</f>
        <v/>
      </c>
      <c r="M39" s="6" t="str">
        <f>IF(ФОРМА!M39 = "", "", ФОРМА!M39)</f>
        <v/>
      </c>
    </row>
    <row r="40" spans="1:13" ht="18.75" x14ac:dyDescent="0.3">
      <c r="A40" s="8" t="str">
        <f>IF(СПИСОК!B40=0,"",СПИСОК!B40)</f>
        <v>ㅤ</v>
      </c>
      <c r="B40" s="6" t="str">
        <f>IF(ФОРМА!B40 = "", "", ФОРМА!B40)</f>
        <v/>
      </c>
      <c r="C40" s="6" t="str">
        <f>IF(ФОРМА!C40 = "", "", ФОРМА!C40)</f>
        <v/>
      </c>
      <c r="D40" s="6" t="str">
        <f>IF(ФОРМА!D40 = "", "", ФОРМА!D40)</f>
        <v/>
      </c>
      <c r="E40" s="6" t="str">
        <f>IF(ФОРМА!E40 = "", "", ФОРМА!E40)</f>
        <v/>
      </c>
      <c r="F40" s="6" t="str">
        <f>IF(ФОРМА!F40 = "", "", ФОРМА!F40)</f>
        <v/>
      </c>
      <c r="G40" s="6" t="str">
        <f>IF(ФОРМА!G40 = "", "", ФОРМА!G40)</f>
        <v/>
      </c>
      <c r="H40" s="6" t="str">
        <f>IF(ФОРМА!H40 = "", "", ФОРМА!H40)</f>
        <v/>
      </c>
      <c r="I40" s="6" t="str">
        <f>IF(ФОРМА!I40 = "", "", ФОРМА!I40)</f>
        <v/>
      </c>
      <c r="J40" s="6" t="str">
        <f>IF(ФОРМА!J40 = "", "", ФОРМА!J40)</f>
        <v/>
      </c>
      <c r="K40" s="6" t="str">
        <f>IF(ФОРМА!K40 = "", "", ФОРМА!K40)</f>
        <v/>
      </c>
      <c r="L40" s="6" t="str">
        <f>IF(ФОРМА!L40 = "", "", ФОРМА!L40)</f>
        <v/>
      </c>
      <c r="M40" s="6" t="str">
        <f>IF(ФОРМА!M40 = "", "", ФОРМА!M40)</f>
        <v/>
      </c>
    </row>
    <row r="41" spans="1:13" ht="19.5" thickBot="1" x14ac:dyDescent="0.35">
      <c r="A41" s="9" t="str">
        <f>IF(СПИСОК!B41=0,"",СПИСОК!B41)</f>
        <v>ㅤ</v>
      </c>
      <c r="B41" s="6" t="str">
        <f>IF(ФОРМА!B41 = "", "", ФОРМА!B41)</f>
        <v/>
      </c>
      <c r="C41" s="6" t="str">
        <f>IF(ФОРМА!C41 = "", "", ФОРМА!C41)</f>
        <v/>
      </c>
      <c r="D41" s="6" t="str">
        <f>IF(ФОРМА!D41 = "", "", ФОРМА!D41)</f>
        <v/>
      </c>
      <c r="E41" s="6" t="str">
        <f>IF(ФОРМА!E41 = "", "", ФОРМА!E41)</f>
        <v/>
      </c>
      <c r="F41" s="6" t="str">
        <f>IF(ФОРМА!F41 = "", "", ФОРМА!F41)</f>
        <v/>
      </c>
      <c r="G41" s="6" t="str">
        <f>IF(ФОРМА!G41 = "", "", ФОРМА!G41)</f>
        <v/>
      </c>
      <c r="H41" s="6" t="str">
        <f>IF(ФОРМА!H41 = "", "", ФОРМА!H41)</f>
        <v/>
      </c>
      <c r="I41" s="6" t="str">
        <f>IF(ФОРМА!I41 = "", "", ФОРМА!I41)</f>
        <v/>
      </c>
      <c r="J41" s="6" t="str">
        <f>IF(ФОРМА!J41 = "", "", ФОРМА!J41)</f>
        <v/>
      </c>
      <c r="K41" s="6" t="str">
        <f>IF(ФОРМА!K41 = "", "", ФОРМА!K41)</f>
        <v/>
      </c>
      <c r="L41" s="6" t="str">
        <f>IF(ФОРМА!L41 = "", "", ФОРМА!L41)</f>
        <v/>
      </c>
      <c r="M41" s="6" t="str">
        <f>IF(ФОРМА!M41 = "", "", ФОРМА!M41)</f>
        <v/>
      </c>
    </row>
    <row r="42" spans="1:13" ht="19.5" thickTop="1" x14ac:dyDescent="0.3">
      <c r="A42" s="5" t="str">
        <f>IF(СПИСОК!B43=0," ",СПИСОК!B43)</f>
        <v xml:space="preserve"> </v>
      </c>
    </row>
    <row r="43" spans="1:13" ht="18.75" x14ac:dyDescent="0.3">
      <c r="A43" s="5" t="str">
        <f>IF(СПИСОК!B44=0," ",СПИСОК!B44)</f>
        <v xml:space="preserve"> </v>
      </c>
    </row>
    <row r="44" spans="1:13" ht="18.75" x14ac:dyDescent="0.3">
      <c r="A44" s="5" t="str">
        <f>IF(СПИСОК!B45=0," ",СПИСОК!B45)</f>
        <v xml:space="preserve"> </v>
      </c>
    </row>
    <row r="45" spans="1:13" ht="18.75" x14ac:dyDescent="0.3">
      <c r="A45" s="5" t="str">
        <f>IF(СПИСОК!B46=0," ",СПИСОК!B46)</f>
        <v xml:space="preserve"> </v>
      </c>
    </row>
    <row r="46" spans="1:13" ht="18.75" x14ac:dyDescent="0.3">
      <c r="A46" s="5" t="str">
        <f>IF(СПИСОК!B47=0," ",СПИСОК!B47)</f>
        <v xml:space="preserve"> </v>
      </c>
    </row>
    <row r="47" spans="1:13" ht="18.75" x14ac:dyDescent="0.3">
      <c r="A47" s="5" t="str">
        <f>IF(СПИСОК!B48=0," ",СПИСОК!B48)</f>
        <v xml:space="preserve"> </v>
      </c>
    </row>
    <row r="48" spans="1:13" ht="18.75" x14ac:dyDescent="0.3">
      <c r="A48" s="5" t="str">
        <f>IF(СПИСОК!B49=0," ",СПИСОК!B49)</f>
        <v xml:space="preserve"> </v>
      </c>
    </row>
    <row r="49" spans="1:1" ht="18.75" x14ac:dyDescent="0.3">
      <c r="A49" s="5" t="str">
        <f>IF(СПИСОК!B50=0," ",СПИСОК!B50)</f>
        <v xml:space="preserve"> </v>
      </c>
    </row>
    <row r="50" spans="1:1" ht="18.75" x14ac:dyDescent="0.3">
      <c r="A50" s="5" t="str">
        <f>IF(СПИСОК!B51=0," ",СПИСОК!B51)</f>
        <v xml:space="preserve"> </v>
      </c>
    </row>
    <row r="51" spans="1:1" ht="18.75" x14ac:dyDescent="0.3">
      <c r="A51" s="5" t="str">
        <f>IF(СПИСОК!B52=0," ",СПИСОК!B52)</f>
        <v xml:space="preserve"> </v>
      </c>
    </row>
    <row r="52" spans="1:1" ht="18.75" x14ac:dyDescent="0.3">
      <c r="A52" s="5" t="str">
        <f>IF(СПИСОК!B53=0," ",СПИСОК!B53)</f>
        <v xml:space="preserve"> </v>
      </c>
    </row>
    <row r="53" spans="1:1" ht="18.75" x14ac:dyDescent="0.3">
      <c r="A53" s="5" t="str">
        <f>IF(СПИСОК!B54=0," ",СПИСОК!B54)</f>
        <v xml:space="preserve"> </v>
      </c>
    </row>
    <row r="54" spans="1:1" ht="18.75" x14ac:dyDescent="0.3">
      <c r="A54" s="5" t="str">
        <f>IF(СПИСОК!B55=0," ",СПИСОК!B55)</f>
        <v xml:space="preserve"> </v>
      </c>
    </row>
    <row r="55" spans="1:1" ht="18.75" x14ac:dyDescent="0.3">
      <c r="A55" s="5" t="str">
        <f>IF(СПИСОК!B56=0," ",СПИСОК!B56)</f>
        <v xml:space="preserve"> </v>
      </c>
    </row>
    <row r="56" spans="1:1" ht="18.75" x14ac:dyDescent="0.3">
      <c r="A56" s="5" t="str">
        <f>IF(СПИСОК!B57=0," ",СПИСОК!B57)</f>
        <v xml:space="preserve"> </v>
      </c>
    </row>
    <row r="57" spans="1:1" ht="18.75" x14ac:dyDescent="0.3">
      <c r="A57" s="5" t="str">
        <f>IF(СПИСОК!B58=0," ",СПИСОК!B58)</f>
        <v xml:space="preserve"> </v>
      </c>
    </row>
    <row r="58" spans="1:1" ht="18.75" x14ac:dyDescent="0.3">
      <c r="A58" s="5" t="str">
        <f>IF(СПИСОК!B59=0," ",СПИСОК!B59)</f>
        <v xml:space="preserve"> </v>
      </c>
    </row>
    <row r="59" spans="1:1" ht="18.75" x14ac:dyDescent="0.3">
      <c r="A59" s="5" t="str">
        <f>IF(СПИСОК!B60=0," ",СПИСОК!B60)</f>
        <v xml:space="preserve"> </v>
      </c>
    </row>
    <row r="60" spans="1:1" ht="18.75" x14ac:dyDescent="0.3">
      <c r="A60" s="5" t="str">
        <f>IF(СПИСОК!B61=0," ",СПИСОК!B61)</f>
        <v xml:space="preserve"> </v>
      </c>
    </row>
    <row r="61" spans="1:1" ht="18.75" x14ac:dyDescent="0.3">
      <c r="A61" s="5" t="str">
        <f>IF(СПИСОК!B62=0," ",СПИСОК!B62)</f>
        <v xml:space="preserve"> </v>
      </c>
    </row>
    <row r="62" spans="1:1" ht="18.75" x14ac:dyDescent="0.3">
      <c r="A62" s="5" t="str">
        <f>IF(СПИСОК!B63=0," ",СПИСОК!B63)</f>
        <v xml:space="preserve"> </v>
      </c>
    </row>
    <row r="63" spans="1:1" ht="18.75" x14ac:dyDescent="0.3">
      <c r="A63" s="5" t="str">
        <f>IF(СПИСОК!B64=0," ",СПИСОК!B64)</f>
        <v xml:space="preserve"> </v>
      </c>
    </row>
    <row r="64" spans="1:1" ht="18.75" x14ac:dyDescent="0.3">
      <c r="A64" s="5" t="str">
        <f>IF(СПИСОК!B65=0," ",СПИСОК!B65)</f>
        <v xml:space="preserve"> </v>
      </c>
    </row>
    <row r="65" spans="1:1" ht="18.75" x14ac:dyDescent="0.3">
      <c r="A65" s="5" t="str">
        <f>IF(СПИСОК!B66=0," ",СПИСОК!B66)</f>
        <v xml:space="preserve"> </v>
      </c>
    </row>
    <row r="66" spans="1:1" ht="18.75" x14ac:dyDescent="0.3">
      <c r="A66" s="5" t="str">
        <f>IF(СПИСОК!B67=0," ",СПИСОК!B67)</f>
        <v xml:space="preserve"> </v>
      </c>
    </row>
    <row r="67" spans="1:1" ht="18.75" x14ac:dyDescent="0.3">
      <c r="A67" s="5" t="str">
        <f>IF(СПИСОК!B68=0," ",СПИСОК!B68)</f>
        <v xml:space="preserve"> </v>
      </c>
    </row>
    <row r="68" spans="1:1" ht="18.75" x14ac:dyDescent="0.3">
      <c r="A68" s="5" t="str">
        <f>IF(СПИСОК!B69=0," ",СПИСОК!B69)</f>
        <v xml:space="preserve"> </v>
      </c>
    </row>
    <row r="69" spans="1:1" ht="18.75" x14ac:dyDescent="0.3">
      <c r="A69" s="5" t="str">
        <f>IF(СПИСОК!B70=0," ",СПИСОК!B70)</f>
        <v xml:space="preserve"> </v>
      </c>
    </row>
    <row r="70" spans="1:1" ht="18.75" x14ac:dyDescent="0.3">
      <c r="A70" s="5" t="str">
        <f>IF(СПИСОК!B71=0," ",СПИСОК!B71)</f>
        <v xml:space="preserve"> </v>
      </c>
    </row>
    <row r="71" spans="1:1" ht="18.75" x14ac:dyDescent="0.3">
      <c r="A71" s="5" t="str">
        <f>IF(СПИСОК!B72=0," ",СПИСОК!B72)</f>
        <v xml:space="preserve"> </v>
      </c>
    </row>
    <row r="72" spans="1:1" ht="18.75" x14ac:dyDescent="0.3">
      <c r="A72" s="5" t="str">
        <f>IF(СПИСОК!B73=0," ",СПИСОК!B73)</f>
        <v xml:space="preserve"> </v>
      </c>
    </row>
  </sheetData>
  <mergeCells count="4">
    <mergeCell ref="B1:D1"/>
    <mergeCell ref="E1:G1"/>
    <mergeCell ref="H1:J1"/>
    <mergeCell ref="K1:M1"/>
  </mergeCells>
  <conditionalFormatting sqref="A2:A41">
    <cfRule type="notContainsText" dxfId="44" priority="1" operator="notContains" text="ㅤ">
      <formula>ISERROR(SEARCH("ㅤ",A2))</formula>
    </cfRule>
  </conditionalFormatting>
  <dataValidations count="1">
    <dataValidation type="list" errorStyle="information" allowBlank="1" showInputMessage="1" showErrorMessage="1" sqref="B2:M41">
      <formula1>$A$2:$A$41</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92D050"/>
  </sheetPr>
  <dimension ref="A1:AQ47"/>
  <sheetViews>
    <sheetView topLeftCell="A14" zoomScale="40" zoomScaleNormal="40" workbookViewId="0">
      <selection activeCell="BC61" sqref="BC61"/>
    </sheetView>
  </sheetViews>
  <sheetFormatPr defaultRowHeight="15" x14ac:dyDescent="0.25"/>
  <cols>
    <col min="1" max="1" width="55.7109375" style="1" customWidth="1"/>
    <col min="2" max="2" width="5.7109375" style="1" customWidth="1"/>
    <col min="3" max="42" width="8.7109375" style="1" customWidth="1"/>
    <col min="43" max="43" width="5.7109375" style="1" customWidth="1"/>
    <col min="44" max="16384" width="9.140625" style="1"/>
  </cols>
  <sheetData>
    <row r="1" spans="1:43" ht="225" customHeight="1" thickTop="1" thickBot="1" x14ac:dyDescent="0.35">
      <c r="A1" s="13"/>
      <c r="B1" s="63" t="s">
        <v>5</v>
      </c>
      <c r="C1" s="87" t="str">
        <f t="array" ref="C1:AP1">TRANSPOSE(A3:A42)</f>
        <v>Абляев Иван Юрьевич</v>
      </c>
      <c r="D1" s="88" t="str">
        <v>Балабаев Ростислав Вадимович</v>
      </c>
      <c r="E1" s="88" t="str">
        <v>Баранова Ульяна Андреевна</v>
      </c>
      <c r="F1" s="88" t="str">
        <v>Баскакова Дарья Алексеевна</v>
      </c>
      <c r="G1" s="88" t="str">
        <v>Борзунова Полина Александровна</v>
      </c>
      <c r="H1" s="88" t="str">
        <v>Бурыкин Александр Александрович</v>
      </c>
      <c r="I1" s="88" t="str">
        <v>Вершинина Ирина Викторовна</v>
      </c>
      <c r="J1" s="88" t="str">
        <v>Востриков Александр Сергеевич</v>
      </c>
      <c r="K1" s="88" t="str">
        <v>Дудина Лидия Олеговна</v>
      </c>
      <c r="L1" s="88" t="str">
        <v>Жуков Владимир Владимирович</v>
      </c>
      <c r="M1" s="88" t="str">
        <v>Ишевских Анастасия Романовна</v>
      </c>
      <c r="N1" s="88" t="str">
        <v>ㅤ</v>
      </c>
      <c r="O1" s="88" t="str">
        <v>Колесников Максим Евгеньевич</v>
      </c>
      <c r="P1" s="89" t="str">
        <v>Краснякова Надежда Сергеевна</v>
      </c>
      <c r="Q1" s="88" t="str">
        <v>Кузнецова Александра Александровна</v>
      </c>
      <c r="R1" s="88" t="str">
        <v>Кузнецова Валерия Александровна</v>
      </c>
      <c r="S1" s="88" t="str">
        <v>Кущев Владимир Игоревич</v>
      </c>
      <c r="T1" s="88" t="str">
        <v>Манжос Ульяна Антоновна</v>
      </c>
      <c r="U1" s="88" t="str">
        <v>Наквасина Анна Викторовна</v>
      </c>
      <c r="V1" s="88" t="str">
        <v>Ненашев Александр Николаевич</v>
      </c>
      <c r="W1" s="88" t="str">
        <v>Покидов Александр Сергеевич</v>
      </c>
      <c r="X1" s="88" t="str">
        <v>Попов Никита Валентинович</v>
      </c>
      <c r="Y1" s="88" t="str">
        <v>Поротиков Вадим Сергеевич</v>
      </c>
      <c r="Z1" s="88" t="str">
        <v>Рыжкова Татьяна Сергеевна</v>
      </c>
      <c r="AA1" s="88" t="str">
        <v>Савина Анастасия Сергеевна</v>
      </c>
      <c r="AB1" s="88" t="str">
        <v>Сердюкова Татьяна Романовна</v>
      </c>
      <c r="AC1" s="88" t="str">
        <v>Сиротина Анастасия Павловна</v>
      </c>
      <c r="AD1" s="88" t="str">
        <v>Тайдакова Софья Дмитриевна</v>
      </c>
      <c r="AE1" s="88" t="str">
        <v>Урия София Михайловна</v>
      </c>
      <c r="AF1" s="88" t="str">
        <v>Фёдоров Михаил Константинович</v>
      </c>
      <c r="AG1" s="88" t="str">
        <v>Фролов Александр Александрович</v>
      </c>
      <c r="AH1" s="88" t="str">
        <v>Фролова Ольга Викторовна</v>
      </c>
      <c r="AI1" s="88" t="str">
        <v>Чубарова Анастасия Алексеевна</v>
      </c>
      <c r="AJ1" s="88" t="str">
        <v>Ярославкина Екатерина Евгеньевна</v>
      </c>
      <c r="AK1" s="88" t="str">
        <v>ㅤ</v>
      </c>
      <c r="AL1" s="88" t="str">
        <v>ㅤ</v>
      </c>
      <c r="AM1" s="88" t="str">
        <v>ㅤ</v>
      </c>
      <c r="AN1" s="88" t="str">
        <v>ㅤ</v>
      </c>
      <c r="AO1" s="88" t="str">
        <v>ㅤ</v>
      </c>
      <c r="AP1" s="89" t="str">
        <v>ㅤ</v>
      </c>
      <c r="AQ1" s="32"/>
    </row>
    <row r="2" spans="1:43" s="10" customFormat="1" ht="27.95" customHeight="1" thickTop="1" thickBot="1" x14ac:dyDescent="0.3">
      <c r="A2" s="14" t="s">
        <v>4</v>
      </c>
      <c r="B2" s="15"/>
      <c r="C2" s="16"/>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46"/>
    </row>
    <row r="3" spans="1:43" ht="45" customHeight="1" thickTop="1" x14ac:dyDescent="0.25">
      <c r="A3" s="85" t="str">
        <f>IF(СПИСОК!B2="","",СПИСОК!B2)</f>
        <v>Абляев Иван Юрьевич</v>
      </c>
      <c r="B3" s="18"/>
      <c r="C3" s="19"/>
      <c r="D3" s="20" t="str">
        <f>IF((IF(DATA!B2=2,1,0)+IF(DATA!$C2=2,1,0)+IF(DATA!$D2=2,1,0))=0," ",(IF(OR(DATA!$B$3=СПИСОК!$A2,DATA!$C$3=СПИСОК!$A2,DATA!$D$3=СПИСОК!$A2),"++","+")))</f>
        <v>++</v>
      </c>
      <c r="E3" s="20" t="str">
        <f>IF((IF(DATA!$B2=3,1,0)+IF(DATA!$C2=3,1,0)+IF(DATA!$D2=3,1,0))=0," ",(IF(OR(DATA!$B$4=СПИСОК!$A2,DATA!$C$4=СПИСОК!$A2,DATA!$D$4=СПИСОК!$A2),"++","+")))</f>
        <v xml:space="preserve"> </v>
      </c>
      <c r="F3" s="20" t="str">
        <f>IF((IF(DATA!$B2=4,1,0)+IF(DATA!$C2=4,1,0)+IF(DATA!$D2=4,1,0))=0," ",(IF(OR(DATA!$B$5=СПИСОК!$A2,DATA!$C$5=СПИСОК!$A2,DATA!$D$5=СПИСОК!$A2),"++","+")))</f>
        <v xml:space="preserve"> </v>
      </c>
      <c r="G3" s="20" t="str">
        <f>IF((IF(DATA!$B2=COLUMN() - 2,1,0)+IF(DATA!$C2=COLUMN() - 2,1,0)+IF(DATA!$D2=COLUMN() - 2,1,0))=0," ",(IF(OR(DATA!$B$6=СПИСОК!$A2,DATA!$C$6=СПИСОК!$A2,DATA!$D$6=СПИСОК!$A2),"++","+")))</f>
        <v xml:space="preserve"> </v>
      </c>
      <c r="H3" s="20" t="str">
        <f>IF((IF(DATA!$B2=COLUMN() - 2,1,0)+IF(DATA!$C2=COLUMN() - 2,1,0)+IF(DATA!$D2=COLUMN() - 2,1,0))=0," ",(IF(OR(DATA!$B$7=СПИСОК!$A2,DATA!$C$7=СПИСОК!$A2,DATA!$D$7=СПИСОК!$A2),"++","+")))</f>
        <v xml:space="preserve"> </v>
      </c>
      <c r="I3" s="20" t="str">
        <f>IF((IF(DATA!$B2=COLUMN() - 2,1,0)+IF(DATA!$C2=COLUMN() - 2,1,0)+IF(DATA!$D2=COLUMN() - 2,1,0))=0," ",(IF(OR(DATA!$B$8=СПИСОК!$A2,DATA!$C$8=СПИСОК!$A2,DATA!$D$8=СПИСОК!$A2),"++","+")))</f>
        <v xml:space="preserve"> </v>
      </c>
      <c r="J3" s="21" t="str">
        <f>IF((IF(DATA!$B2=COLUMN() - 2,1,0)+IF(DATA!$C2=COLUMN() - 2,1,0)+IF(DATA!$D2=COLUMN() - 2,1,0))=0," ",(IF(OR(DATA!$B$9=СПИСОК!$A2,DATA!$C$9=СПИСОК!$A2,DATA!$D$9=СПИСОК!$A2),"++","+")))</f>
        <v xml:space="preserve"> </v>
      </c>
      <c r="K3" s="21" t="str">
        <f>IF((IF(DATA!$B2=COLUMN() - 2,1,0)+IF(DATA!$C2=COLUMN() - 2,1,0)+IF(DATA!$D2=COLUMN() - 2,1,0))=0," ",(IF(OR(DATA!$B$10=СПИСОК!$A2,DATA!$C$10=СПИСОК!$A2,DATA!$D$10=СПИСОК!$A2),"++","+")))</f>
        <v xml:space="preserve"> </v>
      </c>
      <c r="L3" s="21" t="str">
        <f>IF((IF(DATA!$B2=COLUMN() - 2,1,0)+IF(DATA!$C2=COLUMN() - 2,1,0)+IF(DATA!$D2=COLUMN() - 2,1,0))=0," ",(IF(OR(DATA!$B$11=СПИСОК!$A2,DATA!$C$11=СПИСОК!$A2,DATA!$D$11=СПИСОК!$A2),"++","+")))</f>
        <v xml:space="preserve"> </v>
      </c>
      <c r="M3" s="21" t="str">
        <f>IF((IF(DATA!$B2=COLUMN() - 2,1,0)+IF(DATA!$C2=COLUMN() - 2,1,0)+IF(DATA!$D2=COLUMN() - 2,1,0))=0," ",(IF(OR(DATA!$B$12=СПИСОК!$A2,DATA!$C$12=СПИСОК!$A2,DATA!$D$12=СПИСОК!$A2),"++","+")))</f>
        <v xml:space="preserve"> </v>
      </c>
      <c r="N3" s="21" t="str">
        <f>IF((IF(DATA!$B2=COLUMN() - 2,1,0)+IF(DATA!$C2=COLUMN() - 2,1,0)+IF(DATA!$D2=COLUMN() - 2,1,0))=0," ",(IF(OR(DATA!$B$13=СПИСОК!$A2,DATA!$C$13=СПИСОК!$A2,DATA!$D$13=СПИСОК!$A2),"++","+")))</f>
        <v xml:space="preserve"> </v>
      </c>
      <c r="O3" s="21" t="str">
        <f>IF((IF(DATA!$B2=COLUMN() - 2,1,0)+IF(DATA!$C2=COLUMN() - 2,1,0)+IF(DATA!$D2=COLUMN() - 2,1,0))=0," ",(IF(OR(DATA!$B$14=СПИСОК!$A2,DATA!$C$14=СПИСОК!$A2,DATA!$D$14=СПИСОК!$A2),"++","+")))</f>
        <v xml:space="preserve"> </v>
      </c>
      <c r="P3" s="21" t="str">
        <f>IF((IF(DATA!$B2=COLUMN() - 2,1,0)+IF(DATA!$C2=COLUMN() - 2,1,0)+IF(DATA!$D2=COLUMN() - 2,1,0))=0," ",(IF(OR(DATA!$B$15=СПИСОК!$A2,DATA!$C$15=СПИСОК!$A2,DATA!$D$15=СПИСОК!$A2),"++","+")))</f>
        <v xml:space="preserve"> </v>
      </c>
      <c r="Q3" s="21" t="str">
        <f>IF((IF(DATA!$B2=COLUMN() - 2,1,0)+IF(DATA!$C2=COLUMN() - 2,1,0)+IF(DATA!$D2=COLUMN() - 2,1,0))=0," ",(IF(OR(DATA!$B$16=СПИСОК!$A2,DATA!$C$16=СПИСОК!$A2,DATA!$D$16=СПИСОК!$A2),"++","+")))</f>
        <v xml:space="preserve"> </v>
      </c>
      <c r="R3" s="21" t="str">
        <f>IF((IF(DATA!$B2=COLUMN() - 2,1,0)+IF(DATA!$C2=COLUMN() - 2,1,0)+IF(DATA!$D2=COLUMN() - 2,1,0))=0," ",(IF(OR(DATA!$B$17=СПИСОК!$A2,DATA!$C$17=СПИСОК!$A2,DATA!$D$17=СПИСОК!$A2),"++","+")))</f>
        <v xml:space="preserve"> </v>
      </c>
      <c r="S3" s="21" t="str">
        <f>IF((IF(DATA!$B2=COLUMN() - 2,1,0)+IF(DATA!$C2=COLUMN() - 2,1,0)+IF(DATA!$D2=COLUMN() - 2,1,0))=0," ",(IF(OR(DATA!$B$18=СПИСОК!$A2,DATA!$C$18=СПИСОК!$A2,DATA!$D$18=СПИСОК!$A2),"++","+")))</f>
        <v xml:space="preserve"> </v>
      </c>
      <c r="T3" s="21" t="str">
        <f>IF((IF(DATA!$B2=COLUMN() - 2,1,0)+IF(DATA!$C2=COLUMN() - 2,1,0)+IF(DATA!$D2=COLUMN() - 2,1,0))=0," ",(IF(OR(DATA!$B$19=СПИСОК!$A2,DATA!$C$19=СПИСОК!$A2,DATA!$D$19=СПИСОК!$A2),"++","+")))</f>
        <v xml:space="preserve"> </v>
      </c>
      <c r="U3" s="21" t="str">
        <f>IF((IF(DATA!$B2=COLUMN() - 2,1,0)+IF(DATA!$C2=COLUMN() - 2,1,0)+IF(DATA!$D2=COLUMN() - 2,1,0))=0," ",(IF(OR(DATA!$B$20=СПИСОК!$A2,DATA!$C$20=СПИСОК!$A2,DATA!$D$20=СПИСОК!$A2),"++","+")))</f>
        <v xml:space="preserve"> </v>
      </c>
      <c r="V3" s="21" t="str">
        <f>IF((IF(DATA!$B2=COLUMN() - 2,1,0)+IF(DATA!$C2=COLUMN() - 2,1,0)+IF(DATA!$D2=COLUMN() - 2,1,0))=0," ",(IF(OR(DATA!$B$21=СПИСОК!$A2,DATA!$C$21=СПИСОК!$A2,DATA!$D$21=СПИСОК!$A2),"++","+")))</f>
        <v xml:space="preserve"> </v>
      </c>
      <c r="W3" s="21" t="str">
        <f>IF((IF(DATA!$B2=COLUMN() - 2,1,0)+IF(DATA!$C2=COLUMN() - 2,1,0)+IF(DATA!$D2=COLUMN() - 2,1,0))=0," ",(IF(OR(DATA!$B$22=СПИСОК!$A2,DATA!$C$22=СПИСОК!$A2,DATA!$D$22=СПИСОК!$A2),"++","+")))</f>
        <v xml:space="preserve"> </v>
      </c>
      <c r="X3" s="21" t="str">
        <f>IF((IF(DATA!$B2=COLUMN() - 2,1,0)+IF(DATA!$C2=COLUMN() - 2,1,0)+IF(DATA!$D2=COLUMN() - 2,1,0))=0," ",(IF(OR(DATA!$B$23=СПИСОК!$A2,DATA!$C$23=СПИСОК!$A2,DATA!$D$23=СПИСОК!$A2),"++","+")))</f>
        <v>+</v>
      </c>
      <c r="Y3" s="21" t="str">
        <f>IF((IF(DATA!$B2=COLUMN() - 2,1,0)+IF(DATA!$C2=COLUMN() - 2,1,0)+IF(DATA!$D2=COLUMN() - 2,1,0))=0," ",(IF(OR(DATA!$B$24=СПИСОК!$A2,DATA!$C$24=СПИСОК!$A2,DATA!$D$24=СПИСОК!$A2),"++","+")))</f>
        <v xml:space="preserve"> </v>
      </c>
      <c r="Z3" s="21" t="str">
        <f>IF((IF(DATA!$B2=COLUMN() - 2,1,0)+IF(DATA!$C2=COLUMN() - 2,1,0)+IF(DATA!$D2=COLUMN() - 2,1,0))=0," ",(IF(OR(DATA!$B$25=СПИСОК!$A2,DATA!$C$25=СПИСОК!$A2,DATA!$D$25=СПИСОК!$A2),"++","+")))</f>
        <v xml:space="preserve"> </v>
      </c>
      <c r="AA3" s="21" t="str">
        <f>IF((IF(DATA!$B2=COLUMN() - 2,1,0)+IF(DATA!$C2=COLUMN() - 2,1,0)+IF(DATA!$D2=COLUMN() - 2,1,0))=0," ",(IF(OR(DATA!$B$26=СПИСОК!$A2,DATA!$C$26=СПИСОК!$A2,DATA!$D$26=СПИСОК!$A2),"++","+")))</f>
        <v xml:space="preserve"> </v>
      </c>
      <c r="AB3" s="21" t="str">
        <f>IF((IF(DATA!$B2=COLUMN() - 2,1,0)+IF(DATA!$C2=COLUMN() - 2,1,0)+IF(DATA!$D2=COLUMN() - 2,1,0))=0," ",(IF(OR(DATA!$B$27=СПИСОК!$A2,DATA!$C$27=СПИСОК!$A2,DATA!$D$27=СПИСОК!$A2),"++","+")))</f>
        <v>++</v>
      </c>
      <c r="AC3" s="21" t="str">
        <f>IF((IF(DATA!$B2=COLUMN() - 2,1,0)+IF(DATA!$C2=COLUMN() - 2,1,0)+IF(DATA!$D2=COLUMN() - 2,1,0))=0," ",(IF(OR(DATA!$B$28=СПИСОК!$A2,DATA!$C$28=СПИСОК!$A2,DATA!$D$28=СПИСОК!$A2),"++","+")))</f>
        <v xml:space="preserve"> </v>
      </c>
      <c r="AD3" s="21" t="str">
        <f>IF((IF(DATA!$B2=COLUMN() - 2,1,0)+IF(DATA!$C2=COLUMN() - 2,1,0)+IF(DATA!$D2=COLUMN() - 2,1,0))=0," ",(IF(OR(DATA!$B$29=СПИСОК!$A2,DATA!$C$29=СПИСОК!$A2,DATA!$D$29=СПИСОК!$A2),"++","+")))</f>
        <v xml:space="preserve"> </v>
      </c>
      <c r="AE3" s="21" t="str">
        <f>IF((IF(DATA!$B2=COLUMN() - 2,1,0)+IF(DATA!$C2=COLUMN() - 2,1,0)+IF(DATA!$D2=COLUMN() - 2,1,0))=0," ",(IF(OR(DATA!$B$30=СПИСОК!$A2,DATA!$C$30=СПИСОК!$A2,DATA!$D$30=СПИСОК!$A2),"++","+")))</f>
        <v xml:space="preserve"> </v>
      </c>
      <c r="AF3" s="21" t="str">
        <f>IF((IF(DATA!$B2=COLUMN() - 2,1,0)+IF(DATA!$C2=COLUMN() - 2,1,0)+IF(DATA!$D2=COLUMN() - 2,1,0))=0," ",(IF(OR(DATA!$B$31=СПИСОК!$A2,DATA!$C$31=СПИСОК!$A2,DATA!$D$31=СПИСОК!$A2),"++","+")))</f>
        <v xml:space="preserve"> </v>
      </c>
      <c r="AG3" s="21" t="str">
        <f>IF((IF(DATA!$B2=COLUMN() - 2,1,0)+IF(DATA!$C2=COLUMN() - 2,1,0)+IF(DATA!$D2=COLUMN() - 2,1,0))=0," ",(IF(OR(DATA!$B$32=СПИСОК!$A2,DATA!$C$32=СПИСОК!$A2,DATA!$D$32=СПИСОК!$A2),"++","+")))</f>
        <v xml:space="preserve"> </v>
      </c>
      <c r="AH3" s="21" t="str">
        <f>IF((IF(DATA!$B2=COLUMN() - 2,1,0)+IF(DATA!$C2=COLUMN() - 2,1,0)+IF(DATA!$D2=COLUMN() - 2,1,0))=0," ",(IF(OR(DATA!$B$33=СПИСОК!$A2,DATA!$C$33=СПИСОК!$A2,DATA!$D$33=СПИСОК!$A2),"++","+")))</f>
        <v xml:space="preserve"> </v>
      </c>
      <c r="AI3" s="21" t="str">
        <f>IF((IF(DATA!$B2=COLUMN() - 2,1,0)+IF(DATA!$C2=COLUMN() - 2,1,0)+IF(DATA!$D2=COLUMN() - 2,1,0))=0," ",(IF(OR(DATA!$B$34=СПИСОК!$A2,DATA!$C$34=СПИСОК!$A2,DATA!$D$34=СПИСОК!$A2),"++","+")))</f>
        <v xml:space="preserve"> </v>
      </c>
      <c r="AJ3" s="21" t="str">
        <f>IF((IF(DATA!$B2=COLUMN() - 2,1,0)+IF(DATA!$C2=COLUMN() - 2,1,0)+IF(DATA!$D2=COLUMN() - 2,1,0))=0," ",(IF(OR(DATA!$B$35=СПИСОК!$A2,DATA!$C$35=СПИСОК!$A2,DATA!$D$35=СПИСОК!$A2),"++","+")))</f>
        <v xml:space="preserve"> </v>
      </c>
      <c r="AK3" s="21" t="str">
        <f>IF((IF(DATA!$B2=COLUMN() - 2,1,0)+IF(DATA!$C2=COLUMN() - 2,1,0)+IF(DATA!$D2=COLUMN() - 2,1,0))=0," ",(IF(OR(DATA!$B$36=СПИСОК!$A2,DATA!$C$36=СПИСОК!$A2,DATA!$D$36=СПИСОК!$A2),"++","+")))</f>
        <v xml:space="preserve"> </v>
      </c>
      <c r="AL3" s="21" t="str">
        <f>IF((IF(DATA!$B2=COLUMN() - 2,1,0)+IF(DATA!$C2=COLUMN() - 2,1,0)+IF(DATA!$D2=COLUMN() - 2,1,0))=0," ",(IF(OR(DATA!$B$37=СПИСОК!$A2,DATA!$C$37=СПИСОК!$A2,DATA!$D$37=СПИСОК!$A2),"++","+")))</f>
        <v xml:space="preserve"> </v>
      </c>
      <c r="AM3" s="21" t="str">
        <f>IF((IF(DATA!$B2=COLUMN() - 2,1,0)+IF(DATA!$C2=COLUMN() - 2,1,0)+IF(DATA!$D2=COLUMN() - 2,1,0))=0," ",(IF(OR(DATA!$B$38=СПИСОК!$A2,DATA!$C$38=СПИСОК!$A2,DATA!$D$38=СПИСОК!$A2),"++","+")))</f>
        <v xml:space="preserve"> </v>
      </c>
      <c r="AN3" s="21" t="str">
        <f>IF((IF(DATA!$B2=COLUMN() - 2,1,0)+IF(DATA!$C2=COLUMN() - 2,1,0)+IF(DATA!$D2=COLUMN() - 2,1,0))=0," ",(IF(OR(DATA!$B$39=СПИСОК!$A2,DATA!$C$39=СПИСОК!$A2,DATA!$D$39=СПИСОК!$A2),"++","+")))</f>
        <v xml:space="preserve"> </v>
      </c>
      <c r="AO3" s="21" t="str">
        <f>IF((IF(DATA!$B2=COLUMN() - 2,1,0)+IF(DATA!$C2=COLUMN() - 2,1,0)+IF(DATA!$D2=COLUMN() - 2,1,0))=0," ",(IF(OR(DATA!$B$40=СПИСОК!$A2,DATA!$C$40=СПИСОК!$A2,DATA!$D$40=СПИСОК!$A2),"++","+")))</f>
        <v xml:space="preserve"> </v>
      </c>
      <c r="AP3" s="41" t="str">
        <f>IF((IF(DATA!$B2=COLUMN() - 2,1,0)+IF(DATA!$C2=COLUMN() - 2,1,0)+IF(DATA!$D2=COLUMN() - 2,1,0))=0," ",(IF(OR(DATA!$B$41=СПИСОК!$A2,DATA!$C$41=СПИСОК!$A2,DATA!$D$41=СПИСОК!$A2),"++","+")))</f>
        <v xml:space="preserve"> </v>
      </c>
      <c r="AQ3" s="33"/>
    </row>
    <row r="4" spans="1:43" ht="45" customHeight="1" x14ac:dyDescent="0.3">
      <c r="A4" s="85" t="str">
        <f>IF(СПИСОК!B3="","",СПИСОК!B3)</f>
        <v>Балабаев Ростислав Вадимович</v>
      </c>
      <c r="B4" s="22"/>
      <c r="C4" s="20" t="str">
        <f>IF((IF(DATA!$B3=1,1,0)+IF(DATA!$C3=1,1,0)+IF(DATA!$D3=1,1,0))=0," ",(IF(OR(DATA!$B$2=СПИСОК!$A3,DATA!$C$2=СПИСОК!$A3,DATA!$D$2=СПИСОК!$A3),"++","+")))</f>
        <v>++</v>
      </c>
      <c r="D4" s="23"/>
      <c r="E4" s="20" t="str">
        <f>IF((IF(DATA!$B3=3,1,0)+IF(DATA!$C3=3,1,0)+IF(DATA!$D3=3,1,0))=0," ",(IF(OR(DATA!$B$4=СПИСОК!$A3,DATA!$C$4=СПИСОК!$A3,DATA!$D$4=СПИСОК!$A3),"++","+")))</f>
        <v xml:space="preserve"> </v>
      </c>
      <c r="F4" s="20" t="str">
        <f>IF((IF(DATA!$B3=4,1,0)+IF(DATA!$C3=4,1,0)+IF(DATA!$D3=4,1,0))=0," ",(IF(OR(DATA!$B$5=СПИСОК!$A3,DATA!$C$5=СПИСОК!$A3,DATA!$D$5=СПИСОК!$A3),"++","+")))</f>
        <v xml:space="preserve"> </v>
      </c>
      <c r="G4" s="20" t="str">
        <f>IF((IF(DATA!$B3=COLUMN() - 2,1,0)+IF(DATA!$C3=COLUMN() - 2,1,0)+IF(DATA!$D3=COLUMN() - 2,1,0))=0," ",(IF(OR(DATA!$B$6=СПИСОК!$A3,DATA!$C$6=СПИСОК!$A3,DATA!$D$6=СПИСОК!$A3),"++","+")))</f>
        <v xml:space="preserve"> </v>
      </c>
      <c r="H4" s="20" t="str">
        <f>IF((IF(DATA!$B3=COLUMN() - 2,1,0)+IF(DATA!$C3=COLUMN() - 2,1,0)+IF(DATA!$D3=COLUMN() - 2,1,0))=0," ",(IF(OR(DATA!$B$7=СПИСОК!$A3,DATA!$C$7=СПИСОК!$A3,DATA!$D$7=СПИСОК!$A3),"++","+")))</f>
        <v xml:space="preserve"> </v>
      </c>
      <c r="I4" s="20" t="str">
        <f>IF((IF(DATA!$B3=COLUMN() - 2,1,0)+IF(DATA!$C3=COLUMN() - 2,1,0)+IF(DATA!$D3=COLUMN() - 2,1,0))=0," ",(IF(OR(DATA!$B$8=СПИСОК!$A3,DATA!$C$8=СПИСОК!$A3,DATA!$D$8=СПИСОК!$A3),"++","+")))</f>
        <v xml:space="preserve"> </v>
      </c>
      <c r="J4" s="21" t="str">
        <f>IF((IF(DATA!$B3=COLUMN() - 2,1,0)+IF(DATA!$C3=COLUMN() - 2,1,0)+IF(DATA!$D3=COLUMN() - 2,1,0))=0," ",(IF(OR(DATA!$B$9=СПИСОК!$A3,DATA!$C$9=СПИСОК!$A3,DATA!$D$9=СПИСОК!$A3),"++","+")))</f>
        <v xml:space="preserve"> </v>
      </c>
      <c r="K4" s="21" t="str">
        <f>IF((IF(DATA!$B3=COLUMN() - 2,1,0)+IF(DATA!$C3=COLUMN() - 2,1,0)+IF(DATA!$D3=COLUMN() - 2,1,0))=0," ",(IF(OR(DATA!$B$10=СПИСОК!$A3,DATA!$C$10=СПИСОК!$A3,DATA!$D$10=СПИСОК!$A3),"++","+")))</f>
        <v xml:space="preserve"> </v>
      </c>
      <c r="L4" s="21" t="str">
        <f>IF((IF(DATA!$B3=COLUMN() - 2,1,0)+IF(DATA!$C3=COLUMN() - 2,1,0)+IF(DATA!$D3=COLUMN() - 2,1,0))=0," ",(IF(OR(DATA!$B$11=СПИСОК!$A3,DATA!$C$11=СПИСОК!$A3,DATA!$D$11=СПИСОК!$A3),"++","+")))</f>
        <v xml:space="preserve"> </v>
      </c>
      <c r="M4" s="21" t="str">
        <f>IF((IF(DATA!$B3=COLUMN() - 2,1,0)+IF(DATA!$C3=COLUMN() - 2,1,0)+IF(DATA!$D3=COLUMN() - 2,1,0))=0," ",(IF(OR(DATA!$B$12=СПИСОК!$A3,DATA!$C$12=СПИСОК!$A3,DATA!$D$12=СПИСОК!$A3),"++","+")))</f>
        <v xml:space="preserve"> </v>
      </c>
      <c r="N4" s="21" t="str">
        <f>IF((IF(DATA!$B3=COLUMN() - 2,1,0)+IF(DATA!$C3=COLUMN() - 2,1,0)+IF(DATA!$D3=COLUMN() - 2,1,0))=0," ",(IF(OR(DATA!$B$13=СПИСОК!$A3,DATA!$C$13=СПИСОК!$A3,DATA!$D$13=СПИСОК!$A3),"++","+")))</f>
        <v xml:space="preserve"> </v>
      </c>
      <c r="O4" s="21" t="str">
        <f>IF((IF(DATA!$B3=COLUMN() - 2,1,0)+IF(DATA!$C3=COLUMN() - 2,1,0)+IF(DATA!$D3=COLUMN() - 2,1,0))=0," ",(IF(OR(DATA!$B$14=СПИСОК!$A3,DATA!$C$14=СПИСОК!$A3,DATA!$D$14=СПИСОК!$A3),"++","+")))</f>
        <v xml:space="preserve"> </v>
      </c>
      <c r="P4" s="21" t="str">
        <f>IF((IF(DATA!$B3=COLUMN() - 2,1,0)+IF(DATA!$C3=COLUMN() - 2,1,0)+IF(DATA!$D3=COLUMN() - 2,1,0))=0," ",(IF(OR(DATA!$B$15=СПИСОК!$A3,DATA!$C$15=СПИСОК!$A3,DATA!$D$15=СПИСОК!$A3),"++","+")))</f>
        <v xml:space="preserve"> </v>
      </c>
      <c r="Q4" s="21" t="str">
        <f>IF((IF(DATA!$B3=COLUMN() - 2,1,0)+IF(DATA!$C3=COLUMN() - 2,1,0)+IF(DATA!$D3=COLUMN() - 2,1,0))=0," ",(IF(OR(DATA!$B$16=СПИСОК!$A3,DATA!$C$16=СПИСОК!$A3,DATA!$D$16=СПИСОК!$A3),"++","+")))</f>
        <v xml:space="preserve"> </v>
      </c>
      <c r="R4" s="21" t="str">
        <f>IF((IF(DATA!$B3=COLUMN() - 2,1,0)+IF(DATA!$C3=COLUMN() - 2,1,0)+IF(DATA!$D3=COLUMN() - 2,1,0))=0," ",(IF(OR(DATA!$B$17=СПИСОК!$A3,DATA!$C$17=СПИСОК!$A3,DATA!$D$17=СПИСОК!$A3),"++","+")))</f>
        <v xml:space="preserve"> </v>
      </c>
      <c r="S4" s="21" t="str">
        <f>IF((IF(DATA!$B3=COLUMN() - 2,1,0)+IF(DATA!$C3=COLUMN() - 2,1,0)+IF(DATA!$D3=COLUMN() - 2,1,0))=0," ",(IF(OR(DATA!$B$18=СПИСОК!$A3,DATA!$C$18=СПИСОК!$A3,DATA!$D$18=СПИСОК!$A3),"++","+")))</f>
        <v xml:space="preserve"> </v>
      </c>
      <c r="T4" s="21" t="str">
        <f>IF((IF(DATA!$B3=COLUMN() - 2,1,0)+IF(DATA!$C3=COLUMN() - 2,1,0)+IF(DATA!$D3=COLUMN() - 2,1,0))=0," ",(IF(OR(DATA!$B$19=СПИСОК!$A3,DATA!$C$19=СПИСОК!$A3,DATA!$D$19=СПИСОК!$A3),"++","+")))</f>
        <v xml:space="preserve"> </v>
      </c>
      <c r="U4" s="21" t="str">
        <f>IF((IF(DATA!$B3=COLUMN() - 2,1,0)+IF(DATA!$C3=COLUMN() - 2,1,0)+IF(DATA!$D3=COLUMN() - 2,1,0))=0," ",(IF(OR(DATA!$B$20=СПИСОК!$A3,DATA!$C$20=СПИСОК!$A3,DATA!$D$20=СПИСОК!$A3),"++","+")))</f>
        <v xml:space="preserve"> </v>
      </c>
      <c r="V4" s="21" t="str">
        <f>IF((IF(DATA!$B3=COLUMN() - 2,1,0)+IF(DATA!$C3=COLUMN() - 2,1,0)+IF(DATA!$D3=COLUMN() - 2,1,0))=0," ",(IF(OR(DATA!$B$21=СПИСОК!$A3,DATA!$C$21=СПИСОК!$A3,DATA!$D$21=СПИСОК!$A3),"++","+")))</f>
        <v xml:space="preserve"> </v>
      </c>
      <c r="W4" s="21" t="str">
        <f>IF((IF(DATA!$B3=COLUMN() - 2,1,0)+IF(DATA!$C3=COLUMN() - 2,1,0)+IF(DATA!$D3=COLUMN() - 2,1,0))=0," ",(IF(OR(DATA!$B$22=СПИСОК!$A3,DATA!$C$22=СПИСОК!$A3,DATA!$D$22=СПИСОК!$A3),"++","+")))</f>
        <v xml:space="preserve"> </v>
      </c>
      <c r="X4" s="21" t="str">
        <f>IF((IF(DATA!$B3=COLUMN() - 2,1,0)+IF(DATA!$C3=COLUMN() - 2,1,0)+IF(DATA!$D3=COLUMN() - 2,1,0))=0," ",(IF(OR(DATA!$B$23=СПИСОК!$A3,DATA!$C$23=СПИСОК!$A3,DATA!$D$23=СПИСОК!$A3),"++","+")))</f>
        <v>+</v>
      </c>
      <c r="Y4" s="21" t="str">
        <f>IF((IF(DATA!$B3=COLUMN() - 2,1,0)+IF(DATA!$C3=COLUMN() - 2,1,0)+IF(DATA!$D3=COLUMN() - 2,1,0))=0," ",(IF(OR(DATA!$B$24=СПИСОК!$A3,DATA!$C$24=СПИСОК!$A3,DATA!$D$24=СПИСОК!$A3),"++","+")))</f>
        <v xml:space="preserve"> </v>
      </c>
      <c r="Z4" s="21" t="str">
        <f>IF((IF(DATA!$B3=COLUMN() - 2,1,0)+IF(DATA!$C3=COLUMN() - 2,1,0)+IF(DATA!$D3=COLUMN() - 2,1,0))=0," ",(IF(OR(DATA!$B$25=СПИСОК!$A3,DATA!$C$25=СПИСОК!$A3,DATA!$D$25=СПИСОК!$A3),"++","+")))</f>
        <v xml:space="preserve"> </v>
      </c>
      <c r="AA4" s="21" t="str">
        <f>IF((IF(DATA!$B3=COLUMN() - 2,1,0)+IF(DATA!$C3=COLUMN() - 2,1,0)+IF(DATA!$D3=COLUMN() - 2,1,0))=0," ",(IF(OR(DATA!$B$26=СПИСОК!$A3,DATA!$C$26=СПИСОК!$A3,DATA!$D$26=СПИСОК!$A3),"++","+")))</f>
        <v xml:space="preserve"> </v>
      </c>
      <c r="AB4" s="21" t="str">
        <f>IF((IF(DATA!$B3=COLUMN() - 2,1,0)+IF(DATA!$C3=COLUMN() - 2,1,0)+IF(DATA!$D3=COLUMN() - 2,1,0))=0," ",(IF(OR(DATA!$B$27=СПИСОК!$A3,DATA!$C$27=СПИСОК!$A3,DATA!$D$27=СПИСОК!$A3),"++","+")))</f>
        <v>+</v>
      </c>
      <c r="AC4" s="21" t="str">
        <f>IF((IF(DATA!$B3=COLUMN() - 2,1,0)+IF(DATA!$C3=COLUMN() - 2,1,0)+IF(DATA!$D3=COLUMN() - 2,1,0))=0," ",(IF(OR(DATA!$B$28=СПИСОК!$A3,DATA!$C$28=СПИСОК!$A3,DATA!$D$28=СПИСОК!$A3),"++","+")))</f>
        <v xml:space="preserve"> </v>
      </c>
      <c r="AD4" s="21" t="str">
        <f>IF((IF(DATA!$B3=COLUMN() - 2,1,0)+IF(DATA!$C3=COLUMN() - 2,1,0)+IF(DATA!$D3=COLUMN() - 2,1,0))=0," ",(IF(OR(DATA!$B$29=СПИСОК!$A3,DATA!$C$29=СПИСОК!$A3,DATA!$D$29=СПИСОК!$A3),"++","+")))</f>
        <v xml:space="preserve"> </v>
      </c>
      <c r="AE4" s="21" t="str">
        <f>IF((IF(DATA!$B3=COLUMN() - 2,1,0)+IF(DATA!$C3=COLUMN() - 2,1,0)+IF(DATA!$D3=COLUMN() - 2,1,0))=0," ",(IF(OR(DATA!$B$30=СПИСОК!$A3,DATA!$C$30=СПИСОК!$A3,DATA!$D$30=СПИСОК!$A3),"++","+")))</f>
        <v xml:space="preserve"> </v>
      </c>
      <c r="AF4" s="21" t="str">
        <f>IF((IF(DATA!$B3=COLUMN() - 2,1,0)+IF(DATA!$C3=COLUMN() - 2,1,0)+IF(DATA!$D3=COLUMN() - 2,1,0))=0," ",(IF(OR(DATA!$B$31=СПИСОК!$A3,DATA!$C$31=СПИСОК!$A3,DATA!$D$31=СПИСОК!$A3),"++","+")))</f>
        <v xml:space="preserve"> </v>
      </c>
      <c r="AG4" s="21" t="str">
        <f>IF((IF(DATA!$B3=COLUMN() - 2,1,0)+IF(DATA!$C3=COLUMN() - 2,1,0)+IF(DATA!$D3=COLUMN() - 2,1,0))=0," ",(IF(OR(DATA!$B$32=СПИСОК!$A3,DATA!$C$32=СПИСОК!$A3,DATA!$D$32=СПИСОК!$A3),"++","+")))</f>
        <v xml:space="preserve"> </v>
      </c>
      <c r="AH4" s="21" t="str">
        <f>IF((IF(DATA!$B3=COLUMN() - 2,1,0)+IF(DATA!$C3=COLUMN() - 2,1,0)+IF(DATA!$D3=COLUMN() - 2,1,0))=0," ",(IF(OR(DATA!$B$33=СПИСОК!$A3,DATA!$C$33=СПИСОК!$A3,DATA!$D$33=СПИСОК!$A3),"++","+")))</f>
        <v xml:space="preserve"> </v>
      </c>
      <c r="AI4" s="21" t="str">
        <f>IF((IF(DATA!$B3=COLUMN() - 2,1,0)+IF(DATA!$C3=COLUMN() - 2,1,0)+IF(DATA!$D3=COLUMN() - 2,1,0))=0," ",(IF(OR(DATA!$B$34=СПИСОК!$A3,DATA!$C$34=СПИСОК!$A3,DATA!$D$34=СПИСОК!$A3),"++","+")))</f>
        <v xml:space="preserve"> </v>
      </c>
      <c r="AJ4" s="21" t="str">
        <f>IF((IF(DATA!$B3=COLUMN() - 2,1,0)+IF(DATA!$C3=COLUMN() - 2,1,0)+IF(DATA!$D3=COLUMN() - 2,1,0))=0," ",(IF(OR(DATA!$B$35=СПИСОК!$A3,DATA!$C$35=СПИСОК!$A3,DATA!$D$35=СПИСОК!$A3),"++","+")))</f>
        <v xml:space="preserve"> </v>
      </c>
      <c r="AK4" s="21" t="str">
        <f>IF((IF(DATA!$B3=COLUMN() - 2,1,0)+IF(DATA!$C3=COLUMN() - 2,1,0)+IF(DATA!$D3=COLUMN() - 2,1,0))=0," ",(IF(OR(DATA!$B$36=СПИСОК!$A3,DATA!$C$36=СПИСОК!$A3,DATA!$D$36=СПИСОК!$A3),"++","+")))</f>
        <v xml:space="preserve"> </v>
      </c>
      <c r="AL4" s="21" t="str">
        <f>IF((IF(DATA!$B3=COLUMN() - 2,1,0)+IF(DATA!$C3=COLUMN() - 2,1,0)+IF(DATA!$D3=COLUMN() - 2,1,0))=0," ",(IF(OR(DATA!$B$37=СПИСОК!$A3,DATA!$C$37=СПИСОК!$A3,DATA!$D$37=СПИСОК!$A3),"++","+")))</f>
        <v xml:space="preserve"> </v>
      </c>
      <c r="AM4" s="21" t="str">
        <f>IF((IF(DATA!$B3=COLUMN() - 2,1,0)+IF(DATA!$C3=COLUMN() - 2,1,0)+IF(DATA!$D3=COLUMN() - 2,1,0))=0," ",(IF(OR(DATA!$B$38=СПИСОК!$A3,DATA!$C$38=СПИСОК!$A3,DATA!$D$38=СПИСОК!$A3),"++","+")))</f>
        <v xml:space="preserve"> </v>
      </c>
      <c r="AN4" s="21" t="str">
        <f>IF((IF(DATA!$B3=COLUMN() - 2,1,0)+IF(DATA!$C3=COLUMN() - 2,1,0)+IF(DATA!$D3=COLUMN() - 2,1,0))=0," ",(IF(OR(DATA!$B$39=СПИСОК!$A3,DATA!$C$39=СПИСОК!$A3,DATA!$D$39=СПИСОК!$A3),"++","+")))</f>
        <v xml:space="preserve"> </v>
      </c>
      <c r="AO4" s="21" t="str">
        <f>IF((IF(DATA!$B3=COLUMN() - 2,1,0)+IF(DATA!$C3=COLUMN() - 2,1,0)+IF(DATA!$D3=COLUMN() - 2,1,0))=0," ",(IF(OR(DATA!$B$40=СПИСОК!$A3,DATA!$C$40=СПИСОК!$A3,DATA!$D$40=СПИСОК!$A3),"++","+")))</f>
        <v xml:space="preserve"> </v>
      </c>
      <c r="AP4" s="41" t="str">
        <f>IF((IF(DATA!$B3=COLUMN() - 2,1,0)+IF(DATA!$C3=COLUMN() - 2,1,0)+IF(DATA!$D3=COLUMN() - 2,1,0))=0," ",(IF(OR(DATA!$B$41=СПИСОК!$A3,DATA!$C$41=СПИСОК!$A3,DATA!$D$41=СПИСОК!$A3),"++","+")))</f>
        <v xml:space="preserve"> </v>
      </c>
      <c r="AQ4" s="33"/>
    </row>
    <row r="5" spans="1:43" ht="45" customHeight="1" x14ac:dyDescent="0.3">
      <c r="A5" s="85" t="str">
        <f>IF(СПИСОК!B4="","",СПИСОК!B4)</f>
        <v>Баранова Ульяна Андреевна</v>
      </c>
      <c r="B5" s="22"/>
      <c r="C5" s="20" t="str">
        <f>IF((IF(DATA!$B4=1,1,0)+IF(DATA!$C4=1,1,0)+IF(DATA!$D4=1,1,0))=0," ",(IF(OR(DATA!$B$2=СПИСОК!$A4,DATA!$C$2=СПИСОК!$A4,DATA!$D$2=СПИСОК!$A4),"++","+")))</f>
        <v xml:space="preserve"> </v>
      </c>
      <c r="D5" s="20" t="str">
        <f>IF((IF(DATA!B4=2,1,0)+IF(DATA!$C4=2,1,0)+IF(DATA!$D4=2,1,0))=0," ",(IF(OR(DATA!$B$3=СПИСОК!$A4,DATA!$C$3=СПИСОК!$A4,DATA!$D$3=СПИСОК!$A4),"++","+")))</f>
        <v xml:space="preserve"> </v>
      </c>
      <c r="E5" s="23"/>
      <c r="F5" s="20" t="str">
        <f>IF((IF(DATA!$B4=4,1,0)+IF(DATA!$C4=4,1,0)+IF(DATA!$D4=4,1,0))=0," ",(IF(OR(DATA!$B$5=СПИСОК!$A4,DATA!$C$5=СПИСОК!$A4,DATA!$D$5=СПИСОК!$A4),"++","+")))</f>
        <v xml:space="preserve"> </v>
      </c>
      <c r="G5" s="20" t="str">
        <f>IF((IF(DATA!$B4=COLUMN() - 2,1,0)+IF(DATA!$C4=COLUMN() - 2,1,0)+IF(DATA!$D4=COLUMN() - 2,1,0))=0," ",(IF(OR(DATA!$B$6=СПИСОК!$A4,DATA!$C$6=СПИСОК!$A4,DATA!$D$6=СПИСОК!$A4),"++","+")))</f>
        <v xml:space="preserve"> </v>
      </c>
      <c r="H5" s="20" t="str">
        <f>IF((IF(DATA!$B4=COLUMN() - 2,1,0)+IF(DATA!$C4=COLUMN() - 2,1,0)+IF(DATA!$D4=COLUMN() - 2,1,0))=0," ",(IF(OR(DATA!$B$7=СПИСОК!$A4,DATA!$C$7=СПИСОК!$A4,DATA!$D$7=СПИСОК!$A4),"++","+")))</f>
        <v xml:space="preserve"> </v>
      </c>
      <c r="I5" s="20" t="str">
        <f>IF((IF(DATA!$B4=COLUMN() - 2,1,0)+IF(DATA!$C4=COLUMN() - 2,1,0)+IF(DATA!$D4=COLUMN() - 2,1,0))=0," ",(IF(OR(DATA!$B$8=СПИСОК!$A4,DATA!$C$8=СПИСОК!$A4,DATA!$D$8=СПИСОК!$A4),"++","+")))</f>
        <v xml:space="preserve"> </v>
      </c>
      <c r="J5" s="21" t="str">
        <f>IF((IF(DATA!$B4=COLUMN() - 2,1,0)+IF(DATA!$C4=COLUMN() - 2,1,0)+IF(DATA!$D4=COLUMN() - 2,1,0))=0," ",(IF(OR(DATA!$B$9=СПИСОК!$A4,DATA!$C$9=СПИСОК!$A4,DATA!$D$9=СПИСОК!$A4),"++","+")))</f>
        <v xml:space="preserve"> </v>
      </c>
      <c r="K5" s="21" t="str">
        <f>IF((IF(DATA!$B4=COLUMN() - 2,1,0)+IF(DATA!$C4=COLUMN() - 2,1,0)+IF(DATA!$D4=COLUMN() - 2,1,0))=0," ",(IF(OR(DATA!$B$10=СПИСОК!$A4,DATA!$C$10=СПИСОК!$A4,DATA!$D$10=СПИСОК!$A4),"++","+")))</f>
        <v xml:space="preserve"> </v>
      </c>
      <c r="L5" s="21" t="str">
        <f>IF((IF(DATA!$B4=COLUMN() - 2,1,0)+IF(DATA!$C4=COLUMN() - 2,1,0)+IF(DATA!$D4=COLUMN() - 2,1,0))=0," ",(IF(OR(DATA!$B$11=СПИСОК!$A4,DATA!$C$11=СПИСОК!$A4,DATA!$D$11=СПИСОК!$A4),"++","+")))</f>
        <v>+</v>
      </c>
      <c r="M5" s="21" t="str">
        <f>IF((IF(DATA!$B4=COLUMN() - 2,1,0)+IF(DATA!$C4=COLUMN() - 2,1,0)+IF(DATA!$D4=COLUMN() - 2,1,0))=0," ",(IF(OR(DATA!$B$12=СПИСОК!$A4,DATA!$C$12=СПИСОК!$A4,DATA!$D$12=СПИСОК!$A4),"++","+")))</f>
        <v xml:space="preserve"> </v>
      </c>
      <c r="N5" s="21" t="str">
        <f>IF((IF(DATA!$B4=COLUMN() - 2,1,0)+IF(DATA!$C4=COLUMN() - 2,1,0)+IF(DATA!$D4=COLUMN() - 2,1,0))=0," ",(IF(OR(DATA!$B$13=СПИСОК!$A4,DATA!$C$13=СПИСОК!$A4,DATA!$D$13=СПИСОК!$A4),"++","+")))</f>
        <v xml:space="preserve"> </v>
      </c>
      <c r="O5" s="21" t="str">
        <f>IF((IF(DATA!$B4=COLUMN() - 2,1,0)+IF(DATA!$C4=COLUMN() - 2,1,0)+IF(DATA!$D4=COLUMN() - 2,1,0))=0," ",(IF(OR(DATA!$B$14=СПИСОК!$A4,DATA!$C$14=СПИСОК!$A4,DATA!$D$14=СПИСОК!$A4),"++","+")))</f>
        <v xml:space="preserve"> </v>
      </c>
      <c r="P5" s="21" t="str">
        <f>IF((IF(DATA!$B4=COLUMN() - 2,1,0)+IF(DATA!$C4=COLUMN() - 2,1,0)+IF(DATA!$D4=COLUMN() - 2,1,0))=0," ",(IF(OR(DATA!$B$15=СПИСОК!$A4,DATA!$C$15=СПИСОК!$A4,DATA!$D$15=СПИСОК!$A4),"++","+")))</f>
        <v xml:space="preserve"> </v>
      </c>
      <c r="Q5" s="21" t="str">
        <f>IF((IF(DATA!$B4=COLUMN() - 2,1,0)+IF(DATA!$C4=COLUMN() - 2,1,0)+IF(DATA!$D4=COLUMN() - 2,1,0))=0," ",(IF(OR(DATA!$B$16=СПИСОК!$A4,DATA!$C$16=СПИСОК!$A4,DATA!$D$16=СПИСОК!$A4),"++","+")))</f>
        <v xml:space="preserve"> </v>
      </c>
      <c r="R5" s="21" t="str">
        <f>IF((IF(DATA!$B4=COLUMN() - 2,1,0)+IF(DATA!$C4=COLUMN() - 2,1,0)+IF(DATA!$D4=COLUMN() - 2,1,0))=0," ",(IF(OR(DATA!$B$17=СПИСОК!$A4,DATA!$C$17=СПИСОК!$A4,DATA!$D$17=СПИСОК!$A4),"++","+")))</f>
        <v xml:space="preserve"> </v>
      </c>
      <c r="S5" s="21" t="str">
        <f>IF((IF(DATA!$B4=COLUMN() - 2,1,0)+IF(DATA!$C4=COLUMN() - 2,1,0)+IF(DATA!$D4=COLUMN() - 2,1,0))=0," ",(IF(OR(DATA!$B$18=СПИСОК!$A4,DATA!$C$18=СПИСОК!$A4,DATA!$D$18=СПИСОК!$A4),"++","+")))</f>
        <v xml:space="preserve"> </v>
      </c>
      <c r="T5" s="21" t="str">
        <f>IF((IF(DATA!$B4=COLUMN() - 2,1,0)+IF(DATA!$C4=COLUMN() - 2,1,0)+IF(DATA!$D4=COLUMN() - 2,1,0))=0," ",(IF(OR(DATA!$B$19=СПИСОК!$A4,DATA!$C$19=СПИСОК!$A4,DATA!$D$19=СПИСОК!$A4),"++","+")))</f>
        <v xml:space="preserve"> </v>
      </c>
      <c r="U5" s="21" t="str">
        <f>IF((IF(DATA!$B4=COLUMN() - 2,1,0)+IF(DATA!$C4=COLUMN() - 2,1,0)+IF(DATA!$D4=COLUMN() - 2,1,0))=0," ",(IF(OR(DATA!$B$20=СПИСОК!$A4,DATA!$C$20=СПИСОК!$A4,DATA!$D$20=СПИСОК!$A4),"++","+")))</f>
        <v xml:space="preserve"> </v>
      </c>
      <c r="V5" s="21" t="str">
        <f>IF((IF(DATA!$B4=COLUMN() - 2,1,0)+IF(DATA!$C4=COLUMN() - 2,1,0)+IF(DATA!$D4=COLUMN() - 2,1,0))=0," ",(IF(OR(DATA!$B$21=СПИСОК!$A4,DATA!$C$21=СПИСОК!$A4,DATA!$D$21=СПИСОК!$A4),"++","+")))</f>
        <v xml:space="preserve"> </v>
      </c>
      <c r="W5" s="21" t="str">
        <f>IF((IF(DATA!$B4=COLUMN() - 2,1,0)+IF(DATA!$C4=COLUMN() - 2,1,0)+IF(DATA!$D4=COLUMN() - 2,1,0))=0," ",(IF(OR(DATA!$B$22=СПИСОК!$A4,DATA!$C$22=СПИСОК!$A4,DATA!$D$22=СПИСОК!$A4),"++","+")))</f>
        <v xml:space="preserve"> </v>
      </c>
      <c r="X5" s="21" t="str">
        <f>IF((IF(DATA!$B4=COLUMN() - 2,1,0)+IF(DATA!$C4=COLUMN() - 2,1,0)+IF(DATA!$D4=COLUMN() - 2,1,0))=0," ",(IF(OR(DATA!$B$23=СПИСОК!$A4,DATA!$C$23=СПИСОК!$A4,DATA!$D$23=СПИСОК!$A4),"++","+")))</f>
        <v xml:space="preserve"> </v>
      </c>
      <c r="Y5" s="21" t="str">
        <f>IF((IF(DATA!$B4=COLUMN() - 2,1,0)+IF(DATA!$C4=COLUMN() - 2,1,0)+IF(DATA!$D4=COLUMN() - 2,1,0))=0," ",(IF(OR(DATA!$B$24=СПИСОК!$A4,DATA!$C$24=СПИСОК!$A4,DATA!$D$24=СПИСОК!$A4),"++","+")))</f>
        <v xml:space="preserve"> </v>
      </c>
      <c r="Z5" s="21" t="str">
        <f>IF((IF(DATA!$B4=COLUMN() - 2,1,0)+IF(DATA!$C4=COLUMN() - 2,1,0)+IF(DATA!$D4=COLUMN() - 2,1,0))=0," ",(IF(OR(DATA!$B$25=СПИСОК!$A4,DATA!$C$25=СПИСОК!$A4,DATA!$D$25=СПИСОК!$A4),"++","+")))</f>
        <v xml:space="preserve"> </v>
      </c>
      <c r="AA5" s="21" t="str">
        <f>IF((IF(DATA!$B4=COLUMN() - 2,1,0)+IF(DATA!$C4=COLUMN() - 2,1,0)+IF(DATA!$D4=COLUMN() - 2,1,0))=0," ",(IF(OR(DATA!$B$26=СПИСОК!$A4,DATA!$C$26=СПИСОК!$A4,DATA!$D$26=СПИСОК!$A4),"++","+")))</f>
        <v xml:space="preserve"> </v>
      </c>
      <c r="AB5" s="21" t="str">
        <f>IF((IF(DATA!$B4=COLUMN() - 2,1,0)+IF(DATA!$C4=COLUMN() - 2,1,0)+IF(DATA!$D4=COLUMN() - 2,1,0))=0," ",(IF(OR(DATA!$B$27=СПИСОК!$A4,DATA!$C$27=СПИСОК!$A4,DATA!$D$27=СПИСОК!$A4),"++","+")))</f>
        <v xml:space="preserve"> </v>
      </c>
      <c r="AC5" s="21" t="str">
        <f>IF((IF(DATA!$B4=COLUMN() - 2,1,0)+IF(DATA!$C4=COLUMN() - 2,1,0)+IF(DATA!$D4=COLUMN() - 2,1,0))=0," ",(IF(OR(DATA!$B$28=СПИСОК!$A4,DATA!$C$28=СПИСОК!$A4,DATA!$D$28=СПИСОК!$A4),"++","+")))</f>
        <v>+</v>
      </c>
      <c r="AD5" s="21" t="str">
        <f>IF((IF(DATA!$B4=COLUMN() - 2,1,0)+IF(DATA!$C4=COLUMN() - 2,1,0)+IF(DATA!$D4=COLUMN() - 2,1,0))=0," ",(IF(OR(DATA!$B$29=СПИСОК!$A4,DATA!$C$29=СПИСОК!$A4,DATA!$D$29=СПИСОК!$A4),"++","+")))</f>
        <v xml:space="preserve"> </v>
      </c>
      <c r="AE5" s="21" t="str">
        <f>IF((IF(DATA!$B4=COLUMN() - 2,1,0)+IF(DATA!$C4=COLUMN() - 2,1,0)+IF(DATA!$D4=COLUMN() - 2,1,0))=0," ",(IF(OR(DATA!$B$30=СПИСОК!$A4,DATA!$C$30=СПИСОК!$A4,DATA!$D$30=СПИСОК!$A4),"++","+")))</f>
        <v xml:space="preserve"> </v>
      </c>
      <c r="AF5" s="21" t="str">
        <f>IF((IF(DATA!$B4=COLUMN() - 2,1,0)+IF(DATA!$C4=COLUMN() - 2,1,0)+IF(DATA!$D4=COLUMN() - 2,1,0))=0," ",(IF(OR(DATA!$B$31=СПИСОК!$A4,DATA!$C$31=СПИСОК!$A4,DATA!$D$31=СПИСОК!$A4),"++","+")))</f>
        <v>+</v>
      </c>
      <c r="AG5" s="21" t="str">
        <f>IF((IF(DATA!$B4=COLUMN() - 2,1,0)+IF(DATA!$C4=COLUMN() - 2,1,0)+IF(DATA!$D4=COLUMN() - 2,1,0))=0," ",(IF(OR(DATA!$B$32=СПИСОК!$A4,DATA!$C$32=СПИСОК!$A4,DATA!$D$32=СПИСОК!$A4),"++","+")))</f>
        <v xml:space="preserve"> </v>
      </c>
      <c r="AH5" s="21" t="str">
        <f>IF((IF(DATA!$B4=COLUMN() - 2,1,0)+IF(DATA!$C4=COLUMN() - 2,1,0)+IF(DATA!$D4=COLUMN() - 2,1,0))=0," ",(IF(OR(DATA!$B$33=СПИСОК!$A4,DATA!$C$33=СПИСОК!$A4,DATA!$D$33=СПИСОК!$A4),"++","+")))</f>
        <v xml:space="preserve"> </v>
      </c>
      <c r="AI5" s="21" t="str">
        <f>IF((IF(DATA!$B4=COLUMN() - 2,1,0)+IF(DATA!$C4=COLUMN() - 2,1,0)+IF(DATA!$D4=COLUMN() - 2,1,0))=0," ",(IF(OR(DATA!$B$34=СПИСОК!$A4,DATA!$C$34=СПИСОК!$A4,DATA!$D$34=СПИСОК!$A4),"++","+")))</f>
        <v xml:space="preserve"> </v>
      </c>
      <c r="AJ5" s="21" t="str">
        <f>IF((IF(DATA!$B4=COLUMN() - 2,1,0)+IF(DATA!$C4=COLUMN() - 2,1,0)+IF(DATA!$D4=COLUMN() - 2,1,0))=0," ",(IF(OR(DATA!$B$35=СПИСОК!$A4,DATA!$C$35=СПИСОК!$A4,DATA!$D$35=СПИСОК!$A4),"++","+")))</f>
        <v xml:space="preserve"> </v>
      </c>
      <c r="AK5" s="21" t="str">
        <f>IF((IF(DATA!$B4=COLUMN() - 2,1,0)+IF(DATA!$C4=COLUMN() - 2,1,0)+IF(DATA!$D4=COLUMN() - 2,1,0))=0," ",(IF(OR(DATA!$B$36=СПИСОК!$A4,DATA!$C$36=СПИСОК!$A4,DATA!$D$36=СПИСОК!$A4),"++","+")))</f>
        <v xml:space="preserve"> </v>
      </c>
      <c r="AL5" s="21" t="str">
        <f>IF((IF(DATA!$B4=COLUMN() - 2,1,0)+IF(DATA!$C4=COLUMN() - 2,1,0)+IF(DATA!$D4=COLUMN() - 2,1,0))=0," ",(IF(OR(DATA!$B$37=СПИСОК!$A4,DATA!$C$37=СПИСОК!$A4,DATA!$D$37=СПИСОК!$A4),"++","+")))</f>
        <v xml:space="preserve"> </v>
      </c>
      <c r="AM5" s="21" t="str">
        <f>IF((IF(DATA!$B4=COLUMN() - 2,1,0)+IF(DATA!$C4=COLUMN() - 2,1,0)+IF(DATA!$D4=COLUMN() - 2,1,0))=0," ",(IF(OR(DATA!$B$38=СПИСОК!$A4,DATA!$C$38=СПИСОК!$A4,DATA!$D$38=СПИСОК!$A4),"++","+")))</f>
        <v xml:space="preserve"> </v>
      </c>
      <c r="AN5" s="21" t="str">
        <f>IF((IF(DATA!$B4=COLUMN() - 2,1,0)+IF(DATA!$C4=COLUMN() - 2,1,0)+IF(DATA!$D4=COLUMN() - 2,1,0))=0," ",(IF(OR(DATA!$B$39=СПИСОК!$A4,DATA!$C$39=СПИСОК!$A4,DATA!$D$39=СПИСОК!$A4),"++","+")))</f>
        <v xml:space="preserve"> </v>
      </c>
      <c r="AO5" s="21" t="str">
        <f>IF((IF(DATA!$B4=COLUMN() - 2,1,0)+IF(DATA!$C4=COLUMN() - 2,1,0)+IF(DATA!$D4=COLUMN() - 2,1,0))=0," ",(IF(OR(DATA!$B$40=СПИСОК!$A4,DATA!$C$40=СПИСОК!$A4,DATA!$D$40=СПИСОК!$A4),"++","+")))</f>
        <v xml:space="preserve"> </v>
      </c>
      <c r="AP5" s="41" t="str">
        <f>IF((IF(DATA!$B4=COLUMN() - 2,1,0)+IF(DATA!$C4=COLUMN() - 2,1,0)+IF(DATA!$D4=COLUMN() - 2,1,0))=0," ",(IF(OR(DATA!$B$41=СПИСОК!$A4,DATA!$C$41=СПИСОК!$A4,DATA!$D$41=СПИСОК!$A4),"++","+")))</f>
        <v xml:space="preserve"> </v>
      </c>
      <c r="AQ5" s="33"/>
    </row>
    <row r="6" spans="1:43" ht="45" customHeight="1" x14ac:dyDescent="0.3">
      <c r="A6" s="85" t="str">
        <f>IF(СПИСОК!B5="","",СПИСОК!B5)</f>
        <v>Баскакова Дарья Алексеевна</v>
      </c>
      <c r="B6" s="22"/>
      <c r="C6" s="20" t="str">
        <f>IF((IF(DATA!$B5=1,1,0)+IF(DATA!$C5=1,1,0)+IF(DATA!$D5=1,1,0))=0," ",(IF(OR(DATA!$B$2=СПИСОК!$A5,DATA!$C$2=СПИСОК!$A5,DATA!$D$2=СПИСОК!$A5),"++","+")))</f>
        <v xml:space="preserve"> </v>
      </c>
      <c r="D6" s="20" t="str">
        <f>IF((IF(DATA!B5=2,1,0)+IF(DATA!$C5=2,1,0)+IF(DATA!$D5=2,1,0))=0," ",(IF(OR(DATA!$B$3=СПИСОК!$A5,DATA!$C$3=СПИСОК!$A5,DATA!$D$3=СПИСОК!$A5),"++","+")))</f>
        <v xml:space="preserve"> </v>
      </c>
      <c r="E6" s="20" t="str">
        <f>IF((IF(DATA!$B5=3,1,0)+IF(DATA!$C5=3,1,0)+IF(DATA!$D5=3,1,0))=0," ",(IF(OR(DATA!$B$4=СПИСОК!$A5,DATA!$C$4=СПИСОК!$A5,DATA!$D$4=СПИСОК!$A5),"++","+")))</f>
        <v xml:space="preserve"> </v>
      </c>
      <c r="F6" s="23"/>
      <c r="G6" s="20" t="str">
        <f>IF((IF(DATA!$B5=COLUMN() - 2,1,0)+IF(DATA!$C5=COLUMN() - 2,1,0)+IF(DATA!$D5=COLUMN() - 2,1,0))=0," ",(IF(OR(DATA!$B$6=СПИСОК!$A5,DATA!$C$6=СПИСОК!$A5,DATA!$D$6=СПИСОК!$A5),"++","+")))</f>
        <v xml:space="preserve"> </v>
      </c>
      <c r="H6" s="20" t="str">
        <f>IF((IF(DATA!$B5=COLUMN() - 2,1,0)+IF(DATA!$C5=COLUMN() - 2,1,0)+IF(DATA!$D5=COLUMN() - 2,1,0))=0," ",(IF(OR(DATA!$B$7=СПИСОК!$A5,DATA!$C$7=СПИСОК!$A5,DATA!$D$7=СПИСОК!$A5),"++","+")))</f>
        <v xml:space="preserve"> </v>
      </c>
      <c r="I6" s="20" t="str">
        <f>IF((IF(DATA!$B5=COLUMN() - 2,1,0)+IF(DATA!$C5=COLUMN() - 2,1,0)+IF(DATA!$D5=COLUMN() - 2,1,0))=0," ",(IF(OR(DATA!$B$8=СПИСОК!$A5,DATA!$C$8=СПИСОК!$A5,DATA!$D$8=СПИСОК!$A5),"++","+")))</f>
        <v xml:space="preserve"> </v>
      </c>
      <c r="J6" s="21" t="str">
        <f>IF((IF(DATA!$B5=COLUMN() - 2,1,0)+IF(DATA!$C5=COLUMN() - 2,1,0)+IF(DATA!$D5=COLUMN() - 2,1,0))=0," ",(IF(OR(DATA!$B$9=СПИСОК!$A5,DATA!$C$9=СПИСОК!$A5,DATA!$D$9=СПИСОК!$A5),"++","+")))</f>
        <v xml:space="preserve"> </v>
      </c>
      <c r="K6" s="21" t="str">
        <f>IF((IF(DATA!$B5=COLUMN() - 2,1,0)+IF(DATA!$C5=COLUMN() - 2,1,0)+IF(DATA!$D5=COLUMN() - 2,1,0))=0," ",(IF(OR(DATA!$B$10=СПИСОК!$A5,DATA!$C$10=СПИСОК!$A5,DATA!$D$10=СПИСОК!$A5),"++","+")))</f>
        <v xml:space="preserve"> </v>
      </c>
      <c r="L6" s="21" t="str">
        <f>IF((IF(DATA!$B5=COLUMN() - 2,1,0)+IF(DATA!$C5=COLUMN() - 2,1,0)+IF(DATA!$D5=COLUMN() - 2,1,0))=0," ",(IF(OR(DATA!$B$11=СПИСОК!$A5,DATA!$C$11=СПИСОК!$A5,DATA!$D$11=СПИСОК!$A5),"++","+")))</f>
        <v xml:space="preserve"> </v>
      </c>
      <c r="M6" s="21" t="str">
        <f>IF((IF(DATA!$B5=COLUMN() - 2,1,0)+IF(DATA!$C5=COLUMN() - 2,1,0)+IF(DATA!$D5=COLUMN() - 2,1,0))=0," ",(IF(OR(DATA!$B$12=СПИСОК!$A5,DATA!$C$12=СПИСОК!$A5,DATA!$D$12=СПИСОК!$A5),"++","+")))</f>
        <v xml:space="preserve"> </v>
      </c>
      <c r="N6" s="21" t="str">
        <f>IF((IF(DATA!$B5=COLUMN() - 2,1,0)+IF(DATA!$C5=COLUMN() - 2,1,0)+IF(DATA!$D5=COLUMN() - 2,1,0))=0," ",(IF(OR(DATA!$B$13=СПИСОК!$A5,DATA!$C$13=СПИСОК!$A5,DATA!$D$13=СПИСОК!$A5),"++","+")))</f>
        <v xml:space="preserve"> </v>
      </c>
      <c r="O6" s="21" t="str">
        <f>IF((IF(DATA!$B5=COLUMN() - 2,1,0)+IF(DATA!$C5=COLUMN() - 2,1,0)+IF(DATA!$D5=COLUMN() - 2,1,0))=0," ",(IF(OR(DATA!$B$14=СПИСОК!$A5,DATA!$C$14=СПИСОК!$A5,DATA!$D$14=СПИСОК!$A5),"++","+")))</f>
        <v xml:space="preserve"> </v>
      </c>
      <c r="P6" s="21" t="str">
        <f>IF((IF(DATA!$B5=COLUMN() - 2,1,0)+IF(DATA!$C5=COLUMN() - 2,1,0)+IF(DATA!$D5=COLUMN() - 2,1,0))=0," ",(IF(OR(DATA!$B$15=СПИСОК!$A5,DATA!$C$15=СПИСОК!$A5,DATA!$D$15=СПИСОК!$A5),"++","+")))</f>
        <v xml:space="preserve"> </v>
      </c>
      <c r="Q6" s="21" t="str">
        <f>IF((IF(DATA!$B5=COLUMN() - 2,1,0)+IF(DATA!$C5=COLUMN() - 2,1,0)+IF(DATA!$D5=COLUMN() - 2,1,0))=0," ",(IF(OR(DATA!$B$16=СПИСОК!$A5,DATA!$C$16=СПИСОК!$A5,DATA!$D$16=СПИСОК!$A5),"++","+")))</f>
        <v xml:space="preserve"> </v>
      </c>
      <c r="R6" s="21" t="str">
        <f>IF((IF(DATA!$B5=COLUMN() - 2,1,0)+IF(DATA!$C5=COLUMN() - 2,1,0)+IF(DATA!$D5=COLUMN() - 2,1,0))=0," ",(IF(OR(DATA!$B$17=СПИСОК!$A5,DATA!$C$17=СПИСОК!$A5,DATA!$D$17=СПИСОК!$A5),"++","+")))</f>
        <v xml:space="preserve"> </v>
      </c>
      <c r="S6" s="21" t="str">
        <f>IF((IF(DATA!$B5=COLUMN() - 2,1,0)+IF(DATA!$C5=COLUMN() - 2,1,0)+IF(DATA!$D5=COLUMN() - 2,1,0))=0," ",(IF(OR(DATA!$B$18=СПИСОК!$A5,DATA!$C$18=СПИСОК!$A5,DATA!$D$18=СПИСОК!$A5),"++","+")))</f>
        <v>+</v>
      </c>
      <c r="T6" s="21" t="str">
        <f>IF((IF(DATA!$B5=COLUMN() - 2,1,0)+IF(DATA!$C5=COLUMN() - 2,1,0)+IF(DATA!$D5=COLUMN() - 2,1,0))=0," ",(IF(OR(DATA!$B$19=СПИСОК!$A5,DATA!$C$19=СПИСОК!$A5,DATA!$D$19=СПИСОК!$A5),"++","+")))</f>
        <v xml:space="preserve"> </v>
      </c>
      <c r="U6" s="21" t="str">
        <f>IF((IF(DATA!$B5=COLUMN() - 2,1,0)+IF(DATA!$C5=COLUMN() - 2,1,0)+IF(DATA!$D5=COLUMN() - 2,1,0))=0," ",(IF(OR(DATA!$B$20=СПИСОК!$A5,DATA!$C$20=СПИСОК!$A5,DATA!$D$20=СПИСОК!$A5),"++","+")))</f>
        <v xml:space="preserve"> </v>
      </c>
      <c r="V6" s="21" t="str">
        <f>IF((IF(DATA!$B5=COLUMN() - 2,1,0)+IF(DATA!$C5=COLUMN() - 2,1,0)+IF(DATA!$D5=COLUMN() - 2,1,0))=0," ",(IF(OR(DATA!$B$21=СПИСОК!$A5,DATA!$C$21=СПИСОК!$A5,DATA!$D$21=СПИСОК!$A5),"++","+")))</f>
        <v xml:space="preserve"> </v>
      </c>
      <c r="W6" s="21" t="str">
        <f>IF((IF(DATA!$B5=COLUMN() - 2,1,0)+IF(DATA!$C5=COLUMN() - 2,1,0)+IF(DATA!$D5=COLUMN() - 2,1,0))=0," ",(IF(OR(DATA!$B$22=СПИСОК!$A5,DATA!$C$22=СПИСОК!$A5,DATA!$D$22=СПИСОК!$A5),"++","+")))</f>
        <v xml:space="preserve"> </v>
      </c>
      <c r="X6" s="21" t="str">
        <f>IF((IF(DATA!$B5=COLUMN() - 2,1,0)+IF(DATA!$C5=COLUMN() - 2,1,0)+IF(DATA!$D5=COLUMN() - 2,1,0))=0," ",(IF(OR(DATA!$B$23=СПИСОК!$A5,DATA!$C$23=СПИСОК!$A5,DATA!$D$23=СПИСОК!$A5),"++","+")))</f>
        <v xml:space="preserve"> </v>
      </c>
      <c r="Y6" s="21" t="str">
        <f>IF((IF(DATA!$B5=COLUMN() - 2,1,0)+IF(DATA!$C5=COLUMN() - 2,1,0)+IF(DATA!$D5=COLUMN() - 2,1,0))=0," ",(IF(OR(DATA!$B$24=СПИСОК!$A5,DATA!$C$24=СПИСОК!$A5,DATA!$D$24=СПИСОК!$A5),"++","+")))</f>
        <v xml:space="preserve"> </v>
      </c>
      <c r="Z6" s="21" t="str">
        <f>IF((IF(DATA!$B5=COLUMN() - 2,1,0)+IF(DATA!$C5=COLUMN() - 2,1,0)+IF(DATA!$D5=COLUMN() - 2,1,0))=0," ",(IF(OR(DATA!$B$25=СПИСОК!$A5,DATA!$C$25=СПИСОК!$A5,DATA!$D$25=СПИСОК!$A5),"++","+")))</f>
        <v xml:space="preserve"> </v>
      </c>
      <c r="AA6" s="21" t="str">
        <f>IF((IF(DATA!$B5=COLUMN() - 2,1,0)+IF(DATA!$C5=COLUMN() - 2,1,0)+IF(DATA!$D5=COLUMN() - 2,1,0))=0," ",(IF(OR(DATA!$B$26=СПИСОК!$A5,DATA!$C$26=СПИСОК!$A5,DATA!$D$26=СПИСОК!$A5),"++","+")))</f>
        <v>+</v>
      </c>
      <c r="AB6" s="21" t="str">
        <f>IF((IF(DATA!$B5=COLUMN() - 2,1,0)+IF(DATA!$C5=COLUMN() - 2,1,0)+IF(DATA!$D5=COLUMN() - 2,1,0))=0," ",(IF(OR(DATA!$B$27=СПИСОК!$A5,DATA!$C$27=СПИСОК!$A5,DATA!$D$27=СПИСОК!$A5),"++","+")))</f>
        <v xml:space="preserve"> </v>
      </c>
      <c r="AC6" s="21" t="str">
        <f>IF((IF(DATA!$B5=COLUMN() - 2,1,0)+IF(DATA!$C5=COLUMN() - 2,1,0)+IF(DATA!$D5=COLUMN() - 2,1,0))=0," ",(IF(OR(DATA!$B$28=СПИСОК!$A5,DATA!$C$28=СПИСОК!$A5,DATA!$D$28=СПИСОК!$A5),"++","+")))</f>
        <v xml:space="preserve"> </v>
      </c>
      <c r="AD6" s="21" t="str">
        <f>IF((IF(DATA!$B5=COLUMN() - 2,1,0)+IF(DATA!$C5=COLUMN() - 2,1,0)+IF(DATA!$D5=COLUMN() - 2,1,0))=0," ",(IF(OR(DATA!$B$29=СПИСОК!$A5,DATA!$C$29=СПИСОК!$A5,DATA!$D$29=СПИСОК!$A5),"++","+")))</f>
        <v xml:space="preserve"> </v>
      </c>
      <c r="AE6" s="21" t="str">
        <f>IF((IF(DATA!$B5=COLUMN() - 2,1,0)+IF(DATA!$C5=COLUMN() - 2,1,0)+IF(DATA!$D5=COLUMN() - 2,1,0))=0," ",(IF(OR(DATA!$B$30=СПИСОК!$A5,DATA!$C$30=СПИСОК!$A5,DATA!$D$30=СПИСОК!$A5),"++","+")))</f>
        <v xml:space="preserve"> </v>
      </c>
      <c r="AF6" s="21" t="str">
        <f>IF((IF(DATA!$B5=COLUMN() - 2,1,0)+IF(DATA!$C5=COLUMN() - 2,1,0)+IF(DATA!$D5=COLUMN() - 2,1,0))=0," ",(IF(OR(DATA!$B$31=СПИСОК!$A5,DATA!$C$31=СПИСОК!$A5,DATA!$D$31=СПИСОК!$A5),"++","+")))</f>
        <v xml:space="preserve"> </v>
      </c>
      <c r="AG6" s="21" t="str">
        <f>IF((IF(DATA!$B5=COLUMN() - 2,1,0)+IF(DATA!$C5=COLUMN() - 2,1,0)+IF(DATA!$D5=COLUMN() - 2,1,0))=0," ",(IF(OR(DATA!$B$32=СПИСОК!$A5,DATA!$C$32=СПИСОК!$A5,DATA!$D$32=СПИСОК!$A5),"++","+")))</f>
        <v xml:space="preserve"> </v>
      </c>
      <c r="AH6" s="21" t="str">
        <f>IF((IF(DATA!$B5=COLUMN() - 2,1,0)+IF(DATA!$C5=COLUMN() - 2,1,0)+IF(DATA!$D5=COLUMN() - 2,1,0))=0," ",(IF(OR(DATA!$B$33=СПИСОК!$A5,DATA!$C$33=СПИСОК!$A5,DATA!$D$33=СПИСОК!$A5),"++","+")))</f>
        <v xml:space="preserve"> </v>
      </c>
      <c r="AI6" s="21" t="str">
        <f>IF((IF(DATA!$B5=COLUMN() - 2,1,0)+IF(DATA!$C5=COLUMN() - 2,1,0)+IF(DATA!$D5=COLUMN() - 2,1,0))=0," ",(IF(OR(DATA!$B$34=СПИСОК!$A5,DATA!$C$34=СПИСОК!$A5,DATA!$D$34=СПИСОК!$A5),"++","+")))</f>
        <v>+</v>
      </c>
      <c r="AJ6" s="21" t="str">
        <f>IF((IF(DATA!$B5=COLUMN() - 2,1,0)+IF(DATA!$C5=COLUMN() - 2,1,0)+IF(DATA!$D5=COLUMN() - 2,1,0))=0," ",(IF(OR(DATA!$B$35=СПИСОК!$A5,DATA!$C$35=СПИСОК!$A5,DATA!$D$35=СПИСОК!$A5),"++","+")))</f>
        <v xml:space="preserve"> </v>
      </c>
      <c r="AK6" s="21" t="str">
        <f>IF((IF(DATA!$B5=COLUMN() - 2,1,0)+IF(DATA!$C5=COLUMN() - 2,1,0)+IF(DATA!$D5=COLUMN() - 2,1,0))=0," ",(IF(OR(DATA!$B$36=СПИСОК!$A5,DATA!$C$36=СПИСОК!$A5,DATA!$D$36=СПИСОК!$A5),"++","+")))</f>
        <v xml:space="preserve"> </v>
      </c>
      <c r="AL6" s="21" t="str">
        <f>IF((IF(DATA!$B5=COLUMN() - 2,1,0)+IF(DATA!$C5=COLUMN() - 2,1,0)+IF(DATA!$D5=COLUMN() - 2,1,0))=0," ",(IF(OR(DATA!$B$37=СПИСОК!$A5,DATA!$C$37=СПИСОК!$A5,DATA!$D$37=СПИСОК!$A5),"++","+")))</f>
        <v xml:space="preserve"> </v>
      </c>
      <c r="AM6" s="21" t="str">
        <f>IF((IF(DATA!$B5=COLUMN() - 2,1,0)+IF(DATA!$C5=COLUMN() - 2,1,0)+IF(DATA!$D5=COLUMN() - 2,1,0))=0," ",(IF(OR(DATA!$B$38=СПИСОК!$A5,DATA!$C$38=СПИСОК!$A5,DATA!$D$38=СПИСОК!$A5),"++","+")))</f>
        <v xml:space="preserve"> </v>
      </c>
      <c r="AN6" s="21" t="str">
        <f>IF((IF(DATA!$B5=COLUMN() - 2,1,0)+IF(DATA!$C5=COLUMN() - 2,1,0)+IF(DATA!$D5=COLUMN() - 2,1,0))=0," ",(IF(OR(DATA!$B$39=СПИСОК!$A5,DATA!$C$39=СПИСОК!$A5,DATA!$D$39=СПИСОК!$A5),"++","+")))</f>
        <v xml:space="preserve"> </v>
      </c>
      <c r="AO6" s="21" t="str">
        <f>IF((IF(DATA!$B5=COLUMN() - 2,1,0)+IF(DATA!$C5=COLUMN() - 2,1,0)+IF(DATA!$D5=COLUMN() - 2,1,0))=0," ",(IF(OR(DATA!$B$40=СПИСОК!$A5,DATA!$C$40=СПИСОК!$A5,DATA!$D$40=СПИСОК!$A5),"++","+")))</f>
        <v xml:space="preserve"> </v>
      </c>
      <c r="AP6" s="41" t="str">
        <f>IF((IF(DATA!$B5=COLUMN() - 2,1,0)+IF(DATA!$C5=COLUMN() - 2,1,0)+IF(DATA!$D5=COLUMN() - 2,1,0))=0," ",(IF(OR(DATA!$B$41=СПИСОК!$A5,DATA!$C$41=СПИСОК!$A5,DATA!$D$41=СПИСОК!$A5),"++","+")))</f>
        <v xml:space="preserve"> </v>
      </c>
      <c r="AQ6" s="33"/>
    </row>
    <row r="7" spans="1:43" ht="45" customHeight="1" x14ac:dyDescent="0.3">
      <c r="A7" s="85" t="str">
        <f>IF(СПИСОК!B6="","",СПИСОК!B6)</f>
        <v>Борзунова Полина Александровна</v>
      </c>
      <c r="B7" s="22"/>
      <c r="C7" s="20" t="str">
        <f>IF((IF(DATA!$B6=1,1,0)+IF(DATA!$C6=1,1,0)+IF(DATA!$D6=1,1,0))=0," ",(IF(OR(DATA!$B$2=СПИСОК!$A6,DATA!$C$2=СПИСОК!$A6,DATA!$D$2=СПИСОК!$A6),"++","+")))</f>
        <v xml:space="preserve"> </v>
      </c>
      <c r="D7" s="20" t="str">
        <f>IF((IF(DATA!B6=2,1,0)+IF(DATA!$C6=2,1,0)+IF(DATA!$D6=2,1,0))=0," ",(IF(OR(DATA!$B$3=СПИСОК!$A6,DATA!$C$3=СПИСОК!$A6,DATA!$D$3=СПИСОК!$A6),"++","+")))</f>
        <v xml:space="preserve"> </v>
      </c>
      <c r="E7" s="20" t="str">
        <f>IF((IF(DATA!$B6=3,1,0)+IF(DATA!$C6=3,1,0)+IF(DATA!$D6=3,1,0))=0," ",(IF(OR(DATA!$B$4=СПИСОК!$A6,DATA!$C$4=СПИСОК!$A6,DATA!$D$4=СПИСОК!$A6),"++","+")))</f>
        <v xml:space="preserve"> </v>
      </c>
      <c r="F7" s="20" t="str">
        <f>IF((IF(DATA!$B6=4,1,0)+IF(DATA!$C6=4,1,0)+IF(DATA!$D6=4,1,0))=0," ",(IF(OR(DATA!$B$5=СПИСОК!$A6,DATA!$C$5=СПИСОК!$A6,DATA!$D$5=СПИСОК!$A6),"++","+")))</f>
        <v>+</v>
      </c>
      <c r="G7" s="23"/>
      <c r="H7" s="20" t="str">
        <f>IF((IF(DATA!$B6=COLUMN() - 2,1,0)+IF(DATA!$C6=COLUMN() - 2,1,0)+IF(DATA!$D6=COLUMN() - 2,1,0))=0," ",(IF(OR(DATA!$B$7=СПИСОК!$A6,DATA!$C$7=СПИСОК!$A6,DATA!$D$7=СПИСОК!$A6),"++","+")))</f>
        <v xml:space="preserve"> </v>
      </c>
      <c r="I7" s="20" t="str">
        <f>IF((IF(DATA!$B6=COLUMN() - 2,1,0)+IF(DATA!$C6=COLUMN() - 2,1,0)+IF(DATA!$D6=COLUMN() - 2,1,0))=0," ",(IF(OR(DATA!$B$8=СПИСОК!$A6,DATA!$C$8=СПИСОК!$A6,DATA!$D$8=СПИСОК!$A6),"++","+")))</f>
        <v xml:space="preserve"> </v>
      </c>
      <c r="J7" s="21" t="str">
        <f>IF((IF(DATA!$B6=COLUMN() - 2,1,0)+IF(DATA!$C6=COLUMN() - 2,1,0)+IF(DATA!$D6=COLUMN() - 2,1,0))=0," ",(IF(OR(DATA!$B$9=СПИСОК!$A6,DATA!$C$9=СПИСОК!$A6,DATA!$D$9=СПИСОК!$A6),"++","+")))</f>
        <v xml:space="preserve"> </v>
      </c>
      <c r="K7" s="21" t="str">
        <f>IF((IF(DATA!$B6=COLUMN() - 2,1,0)+IF(DATA!$C6=COLUMN() - 2,1,0)+IF(DATA!$D6=COLUMN() - 2,1,0))=0," ",(IF(OR(DATA!$B$10=СПИСОК!$A6,DATA!$C$10=СПИСОК!$A6,DATA!$D$10=СПИСОК!$A6),"++","+")))</f>
        <v xml:space="preserve"> </v>
      </c>
      <c r="L7" s="21" t="str">
        <f>IF((IF(DATA!$B6=COLUMN() - 2,1,0)+IF(DATA!$C6=COLUMN() - 2,1,0)+IF(DATA!$D6=COLUMN() - 2,1,0))=0," ",(IF(OR(DATA!$B$11=СПИСОК!$A6,DATA!$C$11=СПИСОК!$A6,DATA!$D$11=СПИСОК!$A6),"++","+")))</f>
        <v xml:space="preserve"> </v>
      </c>
      <c r="M7" s="21" t="str">
        <f>IF((IF(DATA!$B6=COLUMN() - 2,1,0)+IF(DATA!$C6=COLUMN() - 2,1,0)+IF(DATA!$D6=COLUMN() - 2,1,0))=0," ",(IF(OR(DATA!$B$12=СПИСОК!$A6,DATA!$C$12=СПИСОК!$A6,DATA!$D$12=СПИСОК!$A6),"++","+")))</f>
        <v xml:space="preserve"> </v>
      </c>
      <c r="N7" s="21" t="str">
        <f>IF((IF(DATA!$B6=COLUMN() - 2,1,0)+IF(DATA!$C6=COLUMN() - 2,1,0)+IF(DATA!$D6=COLUMN() - 2,1,0))=0," ",(IF(OR(DATA!$B$13=СПИСОК!$A6,DATA!$C$13=СПИСОК!$A6,DATA!$D$13=СПИСОК!$A6),"++","+")))</f>
        <v xml:space="preserve"> </v>
      </c>
      <c r="O7" s="21" t="str">
        <f>IF((IF(DATA!$B6=COLUMN() - 2,1,0)+IF(DATA!$C6=COLUMN() - 2,1,0)+IF(DATA!$D6=COLUMN() - 2,1,0))=0," ",(IF(OR(DATA!$B$14=СПИСОК!$A6,DATA!$C$14=СПИСОК!$A6,DATA!$D$14=СПИСОК!$A6),"++","+")))</f>
        <v xml:space="preserve"> </v>
      </c>
      <c r="P7" s="21" t="str">
        <f>IF((IF(DATA!$B6=COLUMN() - 2,1,0)+IF(DATA!$C6=COLUMN() - 2,1,0)+IF(DATA!$D6=COLUMN() - 2,1,0))=0," ",(IF(OR(DATA!$B$15=СПИСОК!$A6,DATA!$C$15=СПИСОК!$A6,DATA!$D$15=СПИСОК!$A6),"++","+")))</f>
        <v xml:space="preserve"> </v>
      </c>
      <c r="Q7" s="21" t="str">
        <f>IF((IF(DATA!$B6=COLUMN() - 2,1,0)+IF(DATA!$C6=COLUMN() - 2,1,0)+IF(DATA!$D6=COLUMN() - 2,1,0))=0," ",(IF(OR(DATA!$B$16=СПИСОК!$A6,DATA!$C$16=СПИСОК!$A6,DATA!$D$16=СПИСОК!$A6),"++","+")))</f>
        <v xml:space="preserve"> </v>
      </c>
      <c r="R7" s="21" t="str">
        <f>IF((IF(DATA!$B6=COLUMN() - 2,1,0)+IF(DATA!$C6=COLUMN() - 2,1,0)+IF(DATA!$D6=COLUMN() - 2,1,0))=0," ",(IF(OR(DATA!$B$17=СПИСОК!$A6,DATA!$C$17=СПИСОК!$A6,DATA!$D$17=СПИСОК!$A6),"++","+")))</f>
        <v xml:space="preserve"> </v>
      </c>
      <c r="S7" s="21" t="str">
        <f>IF((IF(DATA!$B6=COLUMN() - 2,1,0)+IF(DATA!$C6=COLUMN() - 2,1,0)+IF(DATA!$D6=COLUMN() - 2,1,0))=0," ",(IF(OR(DATA!$B$18=СПИСОК!$A6,DATA!$C$18=СПИСОК!$A6,DATA!$D$18=СПИСОК!$A6),"++","+")))</f>
        <v>+</v>
      </c>
      <c r="T7" s="21" t="str">
        <f>IF((IF(DATA!$B6=COLUMN() - 2,1,0)+IF(DATA!$C6=COLUMN() - 2,1,0)+IF(DATA!$D6=COLUMN() - 2,1,0))=0," ",(IF(OR(DATA!$B$19=СПИСОК!$A6,DATA!$C$19=СПИСОК!$A6,DATA!$D$19=СПИСОК!$A6),"++","+")))</f>
        <v xml:space="preserve"> </v>
      </c>
      <c r="U7" s="21" t="str">
        <f>IF((IF(DATA!$B6=COLUMN() - 2,1,0)+IF(DATA!$C6=COLUMN() - 2,1,0)+IF(DATA!$D6=COLUMN() - 2,1,0))=0," ",(IF(OR(DATA!$B$20=СПИСОК!$A6,DATA!$C$20=СПИСОК!$A6,DATA!$D$20=СПИСОК!$A6),"++","+")))</f>
        <v xml:space="preserve"> </v>
      </c>
      <c r="V7" s="21" t="str">
        <f>IF((IF(DATA!$B6=COLUMN() - 2,1,0)+IF(DATA!$C6=COLUMN() - 2,1,0)+IF(DATA!$D6=COLUMN() - 2,1,0))=0," ",(IF(OR(DATA!$B$21=СПИСОК!$A6,DATA!$C$21=СПИСОК!$A6,DATA!$D$21=СПИСОК!$A6),"++","+")))</f>
        <v xml:space="preserve"> </v>
      </c>
      <c r="W7" s="21" t="str">
        <f>IF((IF(DATA!$B6=COLUMN() - 2,1,0)+IF(DATA!$C6=COLUMN() - 2,1,0)+IF(DATA!$D6=COLUMN() - 2,1,0))=0," ",(IF(OR(DATA!$B$22=СПИСОК!$A6,DATA!$C$22=СПИСОК!$A6,DATA!$D$22=СПИСОК!$A6),"++","+")))</f>
        <v xml:space="preserve"> </v>
      </c>
      <c r="X7" s="21" t="str">
        <f>IF((IF(DATA!$B6=COLUMN() - 2,1,0)+IF(DATA!$C6=COLUMN() - 2,1,0)+IF(DATA!$D6=COLUMN() - 2,1,0))=0," ",(IF(OR(DATA!$B$23=СПИСОК!$A6,DATA!$C$23=СПИСОК!$A6,DATA!$D$23=СПИСОК!$A6),"++","+")))</f>
        <v>+</v>
      </c>
      <c r="Y7" s="21" t="str">
        <f>IF((IF(DATA!$B6=COLUMN() - 2,1,0)+IF(DATA!$C6=COLUMN() - 2,1,0)+IF(DATA!$D6=COLUMN() - 2,1,0))=0," ",(IF(OR(DATA!$B$24=СПИСОК!$A6,DATA!$C$24=СПИСОК!$A6,DATA!$D$24=СПИСОК!$A6),"++","+")))</f>
        <v xml:space="preserve"> </v>
      </c>
      <c r="Z7" s="21" t="str">
        <f>IF((IF(DATA!$B6=COLUMN() - 2,1,0)+IF(DATA!$C6=COLUMN() - 2,1,0)+IF(DATA!$D6=COLUMN() - 2,1,0))=0," ",(IF(OR(DATA!$B$25=СПИСОК!$A6,DATA!$C$25=СПИСОК!$A6,DATA!$D$25=СПИСОК!$A6),"++","+")))</f>
        <v xml:space="preserve"> </v>
      </c>
      <c r="AA7" s="21" t="str">
        <f>IF((IF(DATA!$B6=COLUMN() - 2,1,0)+IF(DATA!$C6=COLUMN() - 2,1,0)+IF(DATA!$D6=COLUMN() - 2,1,0))=0," ",(IF(OR(DATA!$B$26=СПИСОК!$A6,DATA!$C$26=СПИСОК!$A6,DATA!$D$26=СПИСОК!$A6),"++","+")))</f>
        <v xml:space="preserve"> </v>
      </c>
      <c r="AB7" s="21" t="str">
        <f>IF((IF(DATA!$B6=COLUMN() - 2,1,0)+IF(DATA!$C6=COLUMN() - 2,1,0)+IF(DATA!$D6=COLUMN() - 2,1,0))=0," ",(IF(OR(DATA!$B$27=СПИСОК!$A6,DATA!$C$27=СПИСОК!$A6,DATA!$D$27=СПИСОК!$A6),"++","+")))</f>
        <v xml:space="preserve"> </v>
      </c>
      <c r="AC7" s="21" t="str">
        <f>IF((IF(DATA!$B6=COLUMN() - 2,1,0)+IF(DATA!$C6=COLUMN() - 2,1,0)+IF(DATA!$D6=COLUMN() - 2,1,0))=0," ",(IF(OR(DATA!$B$28=СПИСОК!$A6,DATA!$C$28=СПИСОК!$A6,DATA!$D$28=СПИСОК!$A6),"++","+")))</f>
        <v xml:space="preserve"> </v>
      </c>
      <c r="AD7" s="21" t="str">
        <f>IF((IF(DATA!$B6=COLUMN() - 2,1,0)+IF(DATA!$C6=COLUMN() - 2,1,0)+IF(DATA!$D6=COLUMN() - 2,1,0))=0," ",(IF(OR(DATA!$B$29=СПИСОК!$A6,DATA!$C$29=СПИСОК!$A6,DATA!$D$29=СПИСОК!$A6),"++","+")))</f>
        <v xml:space="preserve"> </v>
      </c>
      <c r="AE7" s="21" t="str">
        <f>IF((IF(DATA!$B6=COLUMN() - 2,1,0)+IF(DATA!$C6=COLUMN() - 2,1,0)+IF(DATA!$D6=COLUMN() - 2,1,0))=0," ",(IF(OR(DATA!$B$30=СПИСОК!$A6,DATA!$C$30=СПИСОК!$A6,DATA!$D$30=СПИСОК!$A6),"++","+")))</f>
        <v xml:space="preserve"> </v>
      </c>
      <c r="AF7" s="21" t="str">
        <f>IF((IF(DATA!$B6=COLUMN() - 2,1,0)+IF(DATA!$C6=COLUMN() - 2,1,0)+IF(DATA!$D6=COLUMN() - 2,1,0))=0," ",(IF(OR(DATA!$B$31=СПИСОК!$A6,DATA!$C$31=СПИСОК!$A6,DATA!$D$31=СПИСОК!$A6),"++","+")))</f>
        <v xml:space="preserve"> </v>
      </c>
      <c r="AG7" s="21" t="str">
        <f>IF((IF(DATA!$B6=COLUMN() - 2,1,0)+IF(DATA!$C6=COLUMN() - 2,1,0)+IF(DATA!$D6=COLUMN() - 2,1,0))=0," ",(IF(OR(DATA!$B$32=СПИСОК!$A6,DATA!$C$32=СПИСОК!$A6,DATA!$D$32=СПИСОК!$A6),"++","+")))</f>
        <v xml:space="preserve"> </v>
      </c>
      <c r="AH7" s="21" t="str">
        <f>IF((IF(DATA!$B6=COLUMN() - 2,1,0)+IF(DATA!$C6=COLUMN() - 2,1,0)+IF(DATA!$D6=COLUMN() - 2,1,0))=0," ",(IF(OR(DATA!$B$33=СПИСОК!$A6,DATA!$C$33=СПИСОК!$A6,DATA!$D$33=СПИСОК!$A6),"++","+")))</f>
        <v xml:space="preserve"> </v>
      </c>
      <c r="AI7" s="21" t="str">
        <f>IF((IF(DATA!$B6=COLUMN() - 2,1,0)+IF(DATA!$C6=COLUMN() - 2,1,0)+IF(DATA!$D6=COLUMN() - 2,1,0))=0," ",(IF(OR(DATA!$B$34=СПИСОК!$A6,DATA!$C$34=СПИСОК!$A6,DATA!$D$34=СПИСОК!$A6),"++","+")))</f>
        <v xml:space="preserve"> </v>
      </c>
      <c r="AJ7" s="21" t="str">
        <f>IF((IF(DATA!$B6=COLUMN() - 2,1,0)+IF(DATA!$C6=COLUMN() - 2,1,0)+IF(DATA!$D6=COLUMN() - 2,1,0))=0," ",(IF(OR(DATA!$B$35=СПИСОК!$A6,DATA!$C$35=СПИСОК!$A6,DATA!$D$35=СПИСОК!$A6),"++","+")))</f>
        <v xml:space="preserve"> </v>
      </c>
      <c r="AK7" s="21" t="str">
        <f>IF((IF(DATA!$B6=COLUMN() - 2,1,0)+IF(DATA!$C6=COLUMN() - 2,1,0)+IF(DATA!$D6=COLUMN() - 2,1,0))=0," ",(IF(OR(DATA!$B$36=СПИСОК!$A6,DATA!$C$36=СПИСОК!$A6,DATA!$D$36=СПИСОК!$A6),"++","+")))</f>
        <v xml:space="preserve"> </v>
      </c>
      <c r="AL7" s="21" t="str">
        <f>IF((IF(DATA!$B6=COLUMN() - 2,1,0)+IF(DATA!$C6=COLUMN() - 2,1,0)+IF(DATA!$D6=COLUMN() - 2,1,0))=0," ",(IF(OR(DATA!$B$37=СПИСОК!$A6,DATA!$C$37=СПИСОК!$A6,DATA!$D$37=СПИСОК!$A6),"++","+")))</f>
        <v xml:space="preserve"> </v>
      </c>
      <c r="AM7" s="21" t="str">
        <f>IF((IF(DATA!$B6=COLUMN() - 2,1,0)+IF(DATA!$C6=COLUMN() - 2,1,0)+IF(DATA!$D6=COLUMN() - 2,1,0))=0," ",(IF(OR(DATA!$B$38=СПИСОК!$A6,DATA!$C$38=СПИСОК!$A6,DATA!$D$38=СПИСОК!$A6),"++","+")))</f>
        <v xml:space="preserve"> </v>
      </c>
      <c r="AN7" s="21" t="str">
        <f>IF((IF(DATA!$B6=COLUMN() - 2,1,0)+IF(DATA!$C6=COLUMN() - 2,1,0)+IF(DATA!$D6=COLUMN() - 2,1,0))=0," ",(IF(OR(DATA!$B$39=СПИСОК!$A6,DATA!$C$39=СПИСОК!$A6,DATA!$D$39=СПИСОК!$A6),"++","+")))</f>
        <v xml:space="preserve"> </v>
      </c>
      <c r="AO7" s="21" t="str">
        <f>IF((IF(DATA!$B6=COLUMN() - 2,1,0)+IF(DATA!$C6=COLUMN() - 2,1,0)+IF(DATA!$D6=COLUMN() - 2,1,0))=0," ",(IF(OR(DATA!$B$40=СПИСОК!$A6,DATA!$C$40=СПИСОК!$A6,DATA!$D$40=СПИСОК!$A6),"++","+")))</f>
        <v xml:space="preserve"> </v>
      </c>
      <c r="AP7" s="41" t="str">
        <f>IF((IF(DATA!$B6=COLUMN() - 2,1,0)+IF(DATA!$C6=COLUMN() - 2,1,0)+IF(DATA!$D6=COLUMN() - 2,1,0))=0," ",(IF(OR(DATA!$B$41=СПИСОК!$A6,DATA!$C$41=СПИСОК!$A6,DATA!$D$41=СПИСОК!$A6),"++","+")))</f>
        <v xml:space="preserve"> </v>
      </c>
      <c r="AQ7" s="33"/>
    </row>
    <row r="8" spans="1:43" ht="45" customHeight="1" x14ac:dyDescent="0.3">
      <c r="A8" s="85" t="str">
        <f>IF(СПИСОК!B7="","",СПИСОК!B7)</f>
        <v>Бурыкин Александр Александрович</v>
      </c>
      <c r="B8" s="22"/>
      <c r="C8" s="20" t="str">
        <f>IF((IF(DATA!$B7=1,1,0)+IF(DATA!$C7=1,1,0)+IF(DATA!$D7=1,1,0))=0," ",(IF(OR(DATA!$B$2=СПИСОК!$A7,DATA!$C$2=СПИСОК!$A7,DATA!$D$2=СПИСОК!$A7),"++","+")))</f>
        <v xml:space="preserve"> </v>
      </c>
      <c r="D8" s="20" t="str">
        <f>IF((IF(DATA!B7=2,1,0)+IF(DATA!$C7=2,1,0)+IF(DATA!$D7=2,1,0))=0," ",(IF(OR(DATA!$B$3=СПИСОК!$A7,DATA!$C$3=СПИСОК!$A7,DATA!$D$3=СПИСОК!$A7),"++","+")))</f>
        <v xml:space="preserve"> </v>
      </c>
      <c r="E8" s="20" t="str">
        <f>IF((IF(DATA!$B7=3,1,0)+IF(DATA!$C7=3,1,0)+IF(DATA!$D7=3,1,0))=0," ",(IF(OR(DATA!$B$4=СПИСОК!$A7,DATA!$C$4=СПИСОК!$A7,DATA!$D$4=СПИСОК!$A7),"++","+")))</f>
        <v xml:space="preserve"> </v>
      </c>
      <c r="F8" s="20" t="str">
        <f>IF((IF(DATA!$B7=4,1,0)+IF(DATA!$C7=4,1,0)+IF(DATA!$D7=4,1,0))=0," ",(IF(OR(DATA!$B$5=СПИСОК!$A7,DATA!$C$5=СПИСОК!$A7,DATA!$D$5=СПИСОК!$A7),"++","+")))</f>
        <v xml:space="preserve"> </v>
      </c>
      <c r="G8" s="20" t="str">
        <f>IF((IF(DATA!$B7=COLUMN() - 2,1,0)+IF(DATA!$C7=COLUMN() - 2,1,0)+IF(DATA!$D7=COLUMN() - 2,1,0))=0," ",(IF(OR(DATA!$B$6=СПИСОК!$A7,DATA!$C$6=СПИСОК!$A7,DATA!$D$6=СПИСОК!$A7),"++","+")))</f>
        <v xml:space="preserve"> </v>
      </c>
      <c r="H8" s="23"/>
      <c r="I8" s="20" t="str">
        <f>IF((IF(DATA!$B7=COLUMN() - 2,1,0)+IF(DATA!$C7=COLUMN() - 2,1,0)+IF(DATA!$D7=COLUMN() - 2,1,0))=0," ",(IF(OR(DATA!$B$8=СПИСОК!$A7,DATA!$C$8=СПИСОК!$A7,DATA!$D$8=СПИСОК!$A7),"++","+")))</f>
        <v xml:space="preserve"> </v>
      </c>
      <c r="J8" s="21" t="str">
        <f>IF((IF(DATA!$B7=COLUMN() - 2,1,0)+IF(DATA!$C7=COLUMN() - 2,1,0)+IF(DATA!$D7=COLUMN() - 2,1,0))=0," ",(IF(OR(DATA!$B$9=СПИСОК!$A7,DATA!$C$9=СПИСОК!$A7,DATA!$D$9=СПИСОК!$A7),"++","+")))</f>
        <v xml:space="preserve"> </v>
      </c>
      <c r="K8" s="21" t="str">
        <f>IF((IF(DATA!$B7=COLUMN() - 2,1,0)+IF(DATA!$C7=COLUMN() - 2,1,0)+IF(DATA!$D7=COLUMN() - 2,1,0))=0," ",(IF(OR(DATA!$B$10=СПИСОК!$A7,DATA!$C$10=СПИСОК!$A7,DATA!$D$10=СПИСОК!$A7),"++","+")))</f>
        <v xml:space="preserve"> </v>
      </c>
      <c r="L8" s="21" t="str">
        <f>IF((IF(DATA!$B7=COLUMN() - 2,1,0)+IF(DATA!$C7=COLUMN() - 2,1,0)+IF(DATA!$D7=COLUMN() - 2,1,0))=0," ",(IF(OR(DATA!$B$11=СПИСОК!$A7,DATA!$C$11=СПИСОК!$A7,DATA!$D$11=СПИСОК!$A7),"++","+")))</f>
        <v>++</v>
      </c>
      <c r="M8" s="21" t="str">
        <f>IF((IF(DATA!$B7=COLUMN() - 2,1,0)+IF(DATA!$C7=COLUMN() - 2,1,0)+IF(DATA!$D7=COLUMN() - 2,1,0))=0," ",(IF(OR(DATA!$B$12=СПИСОК!$A7,DATA!$C$12=СПИСОК!$A7,DATA!$D$12=СПИСОК!$A7),"++","+")))</f>
        <v xml:space="preserve"> </v>
      </c>
      <c r="N8" s="21" t="str">
        <f>IF((IF(DATA!$B7=COLUMN() - 2,1,0)+IF(DATA!$C7=COLUMN() - 2,1,0)+IF(DATA!$D7=COLUMN() - 2,1,0))=0," ",(IF(OR(DATA!$B$13=СПИСОК!$A7,DATA!$C$13=СПИСОК!$A7,DATA!$D$13=СПИСОК!$A7),"++","+")))</f>
        <v xml:space="preserve"> </v>
      </c>
      <c r="O8" s="21" t="str">
        <f>IF((IF(DATA!$B7=COLUMN() - 2,1,0)+IF(DATA!$C7=COLUMN() - 2,1,0)+IF(DATA!$D7=COLUMN() - 2,1,0))=0," ",(IF(OR(DATA!$B$14=СПИСОК!$A7,DATA!$C$14=СПИСОК!$A7,DATA!$D$14=СПИСОК!$A7),"++","+")))</f>
        <v xml:space="preserve"> </v>
      </c>
      <c r="P8" s="21" t="str">
        <f>IF((IF(DATA!$B7=COLUMN() - 2,1,0)+IF(DATA!$C7=COLUMN() - 2,1,0)+IF(DATA!$D7=COLUMN() - 2,1,0))=0," ",(IF(OR(DATA!$B$15=СПИСОК!$A7,DATA!$C$15=СПИСОК!$A7,DATA!$D$15=СПИСОК!$A7),"++","+")))</f>
        <v xml:space="preserve"> </v>
      </c>
      <c r="Q8" s="21" t="str">
        <f>IF((IF(DATA!$B7=COLUMN() - 2,1,0)+IF(DATA!$C7=COLUMN() - 2,1,0)+IF(DATA!$D7=COLUMN() - 2,1,0))=0," ",(IF(OR(DATA!$B$16=СПИСОК!$A7,DATA!$C$16=СПИСОК!$A7,DATA!$D$16=СПИСОК!$A7),"++","+")))</f>
        <v xml:space="preserve"> </v>
      </c>
      <c r="R8" s="21" t="str">
        <f>IF((IF(DATA!$B7=COLUMN() - 2,1,0)+IF(DATA!$C7=COLUMN() - 2,1,0)+IF(DATA!$D7=COLUMN() - 2,1,0))=0," ",(IF(OR(DATA!$B$17=СПИСОК!$A7,DATA!$C$17=СПИСОК!$A7,DATA!$D$17=СПИСОК!$A7),"++","+")))</f>
        <v xml:space="preserve"> </v>
      </c>
      <c r="S8" s="21" t="str">
        <f>IF((IF(DATA!$B7=COLUMN() - 2,1,0)+IF(DATA!$C7=COLUMN() - 2,1,0)+IF(DATA!$D7=COLUMN() - 2,1,0))=0," ",(IF(OR(DATA!$B$18=СПИСОК!$A7,DATA!$C$18=СПИСОК!$A7,DATA!$D$18=СПИСОК!$A7),"++","+")))</f>
        <v>++</v>
      </c>
      <c r="T8" s="21" t="str">
        <f>IF((IF(DATA!$B7=COLUMN() - 2,1,0)+IF(DATA!$C7=COLUMN() - 2,1,0)+IF(DATA!$D7=COLUMN() - 2,1,0))=0," ",(IF(OR(DATA!$B$19=СПИСОК!$A7,DATA!$C$19=СПИСОК!$A7,DATA!$D$19=СПИСОК!$A7),"++","+")))</f>
        <v xml:space="preserve"> </v>
      </c>
      <c r="U8" s="21" t="str">
        <f>IF((IF(DATA!$B7=COLUMN() - 2,1,0)+IF(DATA!$C7=COLUMN() - 2,1,0)+IF(DATA!$D7=COLUMN() - 2,1,0))=0," ",(IF(OR(DATA!$B$20=СПИСОК!$A7,DATA!$C$20=СПИСОК!$A7,DATA!$D$20=СПИСОК!$A7),"++","+")))</f>
        <v xml:space="preserve"> </v>
      </c>
      <c r="V8" s="21" t="str">
        <f>IF((IF(DATA!$B7=COLUMN() - 2,1,0)+IF(DATA!$C7=COLUMN() - 2,1,0)+IF(DATA!$D7=COLUMN() - 2,1,0))=0," ",(IF(OR(DATA!$B$21=СПИСОК!$A7,DATA!$C$21=СПИСОК!$A7,DATA!$D$21=СПИСОК!$A7),"++","+")))</f>
        <v xml:space="preserve"> </v>
      </c>
      <c r="W8" s="21" t="str">
        <f>IF((IF(DATA!$B7=COLUMN() - 2,1,0)+IF(DATA!$C7=COLUMN() - 2,1,0)+IF(DATA!$D7=COLUMN() - 2,1,0))=0," ",(IF(OR(DATA!$B$22=СПИСОК!$A7,DATA!$C$22=СПИСОК!$A7,DATA!$D$22=СПИСОК!$A7),"++","+")))</f>
        <v xml:space="preserve"> </v>
      </c>
      <c r="X8" s="21" t="str">
        <f>IF((IF(DATA!$B7=COLUMN() - 2,1,0)+IF(DATA!$C7=COLUMN() - 2,1,0)+IF(DATA!$D7=COLUMN() - 2,1,0))=0," ",(IF(OR(DATA!$B$23=СПИСОК!$A7,DATA!$C$23=СПИСОК!$A7,DATA!$D$23=СПИСОК!$A7),"++","+")))</f>
        <v xml:space="preserve"> </v>
      </c>
      <c r="Y8" s="21" t="str">
        <f>IF((IF(DATA!$B7=COLUMN() - 2,1,0)+IF(DATA!$C7=COLUMN() - 2,1,0)+IF(DATA!$D7=COLUMN() - 2,1,0))=0," ",(IF(OR(DATA!$B$24=СПИСОК!$A7,DATA!$C$24=СПИСОК!$A7,DATA!$D$24=СПИСОК!$A7),"++","+")))</f>
        <v xml:space="preserve"> </v>
      </c>
      <c r="Z8" s="21" t="str">
        <f>IF((IF(DATA!$B7=COLUMN() - 2,1,0)+IF(DATA!$C7=COLUMN() - 2,1,0)+IF(DATA!$D7=COLUMN() - 2,1,0))=0," ",(IF(OR(DATA!$B$25=СПИСОК!$A7,DATA!$C$25=СПИСОК!$A7,DATA!$D$25=СПИСОК!$A7),"++","+")))</f>
        <v xml:space="preserve"> </v>
      </c>
      <c r="AA8" s="21" t="str">
        <f>IF((IF(DATA!$B7=COLUMN() - 2,1,0)+IF(DATA!$C7=COLUMN() - 2,1,0)+IF(DATA!$D7=COLUMN() - 2,1,0))=0," ",(IF(OR(DATA!$B$26=СПИСОК!$A7,DATA!$C$26=СПИСОК!$A7,DATA!$D$26=СПИСОК!$A7),"++","+")))</f>
        <v xml:space="preserve"> </v>
      </c>
      <c r="AB8" s="21" t="str">
        <f>IF((IF(DATA!$B7=COLUMN() - 2,1,0)+IF(DATA!$C7=COLUMN() - 2,1,0)+IF(DATA!$D7=COLUMN() - 2,1,0))=0," ",(IF(OR(DATA!$B$27=СПИСОК!$A7,DATA!$C$27=СПИСОК!$A7,DATA!$D$27=СПИСОК!$A7),"++","+")))</f>
        <v xml:space="preserve"> </v>
      </c>
      <c r="AC8" s="21" t="str">
        <f>IF((IF(DATA!$B7=COLUMN() - 2,1,0)+IF(DATA!$C7=COLUMN() - 2,1,0)+IF(DATA!$D7=COLUMN() - 2,1,0))=0," ",(IF(OR(DATA!$B$28=СПИСОК!$A7,DATA!$C$28=СПИСОК!$A7,DATA!$D$28=СПИСОК!$A7),"++","+")))</f>
        <v xml:space="preserve"> </v>
      </c>
      <c r="AD8" s="21" t="str">
        <f>IF((IF(DATA!$B7=COLUMN() - 2,1,0)+IF(DATA!$C7=COLUMN() - 2,1,0)+IF(DATA!$D7=COLUMN() - 2,1,0))=0," ",(IF(OR(DATA!$B$29=СПИСОК!$A7,DATA!$C$29=СПИСОК!$A7,DATA!$D$29=СПИСОК!$A7),"++","+")))</f>
        <v xml:space="preserve"> </v>
      </c>
      <c r="AE8" s="21" t="str">
        <f>IF((IF(DATA!$B7=COLUMN() - 2,1,0)+IF(DATA!$C7=COLUMN() - 2,1,0)+IF(DATA!$D7=COLUMN() - 2,1,0))=0," ",(IF(OR(DATA!$B$30=СПИСОК!$A7,DATA!$C$30=СПИСОК!$A7,DATA!$D$30=СПИСОК!$A7),"++","+")))</f>
        <v xml:space="preserve"> </v>
      </c>
      <c r="AF8" s="21" t="str">
        <f>IF((IF(DATA!$B7=COLUMN() - 2,1,0)+IF(DATA!$C7=COLUMN() - 2,1,0)+IF(DATA!$D7=COLUMN() - 2,1,0))=0," ",(IF(OR(DATA!$B$31=СПИСОК!$A7,DATA!$C$31=СПИСОК!$A7,DATA!$D$31=СПИСОК!$A7),"++","+")))</f>
        <v xml:space="preserve"> </v>
      </c>
      <c r="AG8" s="21" t="str">
        <f>IF((IF(DATA!$B7=COLUMN() - 2,1,0)+IF(DATA!$C7=COLUMN() - 2,1,0)+IF(DATA!$D7=COLUMN() - 2,1,0))=0," ",(IF(OR(DATA!$B$32=СПИСОК!$A7,DATA!$C$32=СПИСОК!$A7,DATA!$D$32=СПИСОК!$A7),"++","+")))</f>
        <v>++</v>
      </c>
      <c r="AH8" s="21" t="str">
        <f>IF((IF(DATA!$B7=COLUMN() - 2,1,0)+IF(DATA!$C7=COLUMN() - 2,1,0)+IF(DATA!$D7=COLUMN() - 2,1,0))=0," ",(IF(OR(DATA!$B$33=СПИСОК!$A7,DATA!$C$33=СПИСОК!$A7,DATA!$D$33=СПИСОК!$A7),"++","+")))</f>
        <v xml:space="preserve"> </v>
      </c>
      <c r="AI8" s="21" t="str">
        <f>IF((IF(DATA!$B7=COLUMN() - 2,1,0)+IF(DATA!$C7=COLUMN() - 2,1,0)+IF(DATA!$D7=COLUMN() - 2,1,0))=0," ",(IF(OR(DATA!$B$34=СПИСОК!$A7,DATA!$C$34=СПИСОК!$A7,DATA!$D$34=СПИСОК!$A7),"++","+")))</f>
        <v xml:space="preserve"> </v>
      </c>
      <c r="AJ8" s="21" t="str">
        <f>IF((IF(DATA!$B7=COLUMN() - 2,1,0)+IF(DATA!$C7=COLUMN() - 2,1,0)+IF(DATA!$D7=COLUMN() - 2,1,0))=0," ",(IF(OR(DATA!$B$35=СПИСОК!$A7,DATA!$C$35=СПИСОК!$A7,DATA!$D$35=СПИСОК!$A7),"++","+")))</f>
        <v xml:space="preserve"> </v>
      </c>
      <c r="AK8" s="21" t="str">
        <f>IF((IF(DATA!$B7=COLUMN() - 2,1,0)+IF(DATA!$C7=COLUMN() - 2,1,0)+IF(DATA!$D7=COLUMN() - 2,1,0))=0," ",(IF(OR(DATA!$B$36=СПИСОК!$A7,DATA!$C$36=СПИСОК!$A7,DATA!$D$36=СПИСОК!$A7),"++","+")))</f>
        <v xml:space="preserve"> </v>
      </c>
      <c r="AL8" s="21" t="str">
        <f>IF((IF(DATA!$B7=COLUMN() - 2,1,0)+IF(DATA!$C7=COLUMN() - 2,1,0)+IF(DATA!$D7=COLUMN() - 2,1,0))=0," ",(IF(OR(DATA!$B$37=СПИСОК!$A7,DATA!$C$37=СПИСОК!$A7,DATA!$D$37=СПИСОК!$A7),"++","+")))</f>
        <v xml:space="preserve"> </v>
      </c>
      <c r="AM8" s="21" t="str">
        <f>IF((IF(DATA!$B7=COLUMN() - 2,1,0)+IF(DATA!$C7=COLUMN() - 2,1,0)+IF(DATA!$D7=COLUMN() - 2,1,0))=0," ",(IF(OR(DATA!$B$38=СПИСОК!$A7,DATA!$C$38=СПИСОК!$A7,DATA!$D$38=СПИСОК!$A7),"++","+")))</f>
        <v xml:space="preserve"> </v>
      </c>
      <c r="AN8" s="21" t="str">
        <f>IF((IF(DATA!$B7=COLUMN() - 2,1,0)+IF(DATA!$C7=COLUMN() - 2,1,0)+IF(DATA!$D7=COLUMN() - 2,1,0))=0," ",(IF(OR(DATA!$B$39=СПИСОК!$A7,DATA!$C$39=СПИСОК!$A7,DATA!$D$39=СПИСОК!$A7),"++","+")))</f>
        <v xml:space="preserve"> </v>
      </c>
      <c r="AO8" s="21" t="str">
        <f>IF((IF(DATA!$B7=COLUMN() - 2,1,0)+IF(DATA!$C7=COLUMN() - 2,1,0)+IF(DATA!$D7=COLUMN() - 2,1,0))=0," ",(IF(OR(DATA!$B$40=СПИСОК!$A7,DATA!$C$40=СПИСОК!$A7,DATA!$D$40=СПИСОК!$A7),"++","+")))</f>
        <v xml:space="preserve"> </v>
      </c>
      <c r="AP8" s="41" t="str">
        <f>IF((IF(DATA!$B7=COLUMN() - 2,1,0)+IF(DATA!$C7=COLUMN() - 2,1,0)+IF(DATA!$D7=COLUMN() - 2,1,0))=0," ",(IF(OR(DATA!$B$41=СПИСОК!$A7,DATA!$C$41=СПИСОК!$A7,DATA!$D$41=СПИСОК!$A7),"++","+")))</f>
        <v xml:space="preserve"> </v>
      </c>
      <c r="AQ8" s="33"/>
    </row>
    <row r="9" spans="1:43" ht="45" customHeight="1" x14ac:dyDescent="0.3">
      <c r="A9" s="85" t="str">
        <f>IF(СПИСОК!B8="","",СПИСОК!B8)</f>
        <v>Вершинина Ирина Викторовна</v>
      </c>
      <c r="B9" s="22"/>
      <c r="C9" s="20" t="str">
        <f>IF((IF(DATA!$B8=1,1,0)+IF(DATA!$C8=1,1,0)+IF(DATA!$D8=1,1,0))=0," ",(IF(OR(DATA!$B$2=СПИСОК!$A8,DATA!$C$2=СПИСОК!$A8,DATA!$D$2=СПИСОК!$A8),"++","+")))</f>
        <v xml:space="preserve"> </v>
      </c>
      <c r="D9" s="20" t="str">
        <f>IF((IF(DATA!B8=2,1,0)+IF(DATA!$C8=2,1,0)+IF(DATA!$D8=2,1,0))=0," ",(IF(OR(DATA!$B$3=СПИСОК!$A8,DATA!$C$3=СПИСОК!$A8,DATA!$D$3=СПИСОК!$A8),"++","+")))</f>
        <v xml:space="preserve"> </v>
      </c>
      <c r="E9" s="20" t="str">
        <f>IF((IF(DATA!$B8=3,1,0)+IF(DATA!$C8=3,1,0)+IF(DATA!$D8=3,1,0))=0," ",(IF(OR(DATA!$B$4=СПИСОК!$A8,DATA!$C$4=СПИСОК!$A8,DATA!$D$4=СПИСОК!$A8),"++","+")))</f>
        <v xml:space="preserve"> </v>
      </c>
      <c r="F9" s="20" t="str">
        <f>IF((IF(DATA!$B8=4,1,0)+IF(DATA!$C8=4,1,0)+IF(DATA!$D8=4,1,0))=0," ",(IF(OR(DATA!$B$5=СПИСОК!$A8,DATA!$C$5=СПИСОК!$A8,DATA!$D$5=СПИСОК!$A8),"++","+")))</f>
        <v xml:space="preserve"> </v>
      </c>
      <c r="G9" s="20" t="str">
        <f>IF((IF(DATA!$B8=COLUMN() - 2,1,0)+IF(DATA!$C8=COLUMN() - 2,1,0)+IF(DATA!$D8=COLUMN() - 2,1,0))=0," ",(IF(OR(DATA!$B$6=СПИСОК!$A8,DATA!$C$6=СПИСОК!$A8,DATA!$D$6=СПИСОК!$A8),"++","+")))</f>
        <v xml:space="preserve"> </v>
      </c>
      <c r="H9" s="20" t="str">
        <f>IF((IF(DATA!$B8=COLUMN() - 2,1,0)+IF(DATA!$C8=COLUMN() - 2,1,0)+IF(DATA!$D8=COLUMN() - 2,1,0))=0," ",(IF(OR(DATA!$B$7=СПИСОК!$A8,DATA!$C$7=СПИСОК!$A8,DATA!$D$7=СПИСОК!$A8),"++","+")))</f>
        <v xml:space="preserve"> </v>
      </c>
      <c r="I9" s="23"/>
      <c r="J9" s="21" t="str">
        <f>IF((IF(DATA!$B8=COLUMN() - 2,1,0)+IF(DATA!$C8=COLUMN() - 2,1,0)+IF(DATA!$D8=COLUMN() - 2,1,0))=0," ",(IF(OR(DATA!$B$9=СПИСОК!$A8,DATA!$C$9=СПИСОК!$A8,DATA!$D$9=СПИСОК!$A8),"++","+")))</f>
        <v xml:space="preserve"> </v>
      </c>
      <c r="K9" s="21" t="str">
        <f>IF((IF(DATA!$B8=COLUMN() - 2,1,0)+IF(DATA!$C8=COLUMN() - 2,1,0)+IF(DATA!$D8=COLUMN() - 2,1,0))=0," ",(IF(OR(DATA!$B$10=СПИСОК!$A8,DATA!$C$10=СПИСОК!$A8,DATA!$D$10=СПИСОК!$A8),"++","+")))</f>
        <v xml:space="preserve"> </v>
      </c>
      <c r="L9" s="21" t="str">
        <f>IF((IF(DATA!$B8=COLUMN() - 2,1,0)+IF(DATA!$C8=COLUMN() - 2,1,0)+IF(DATA!$D8=COLUMN() - 2,1,0))=0," ",(IF(OR(DATA!$B$11=СПИСОК!$A8,DATA!$C$11=СПИСОК!$A8,DATA!$D$11=СПИСОК!$A8),"++","+")))</f>
        <v xml:space="preserve"> </v>
      </c>
      <c r="M9" s="21" t="str">
        <f>IF((IF(DATA!$B8=COLUMN() - 2,1,0)+IF(DATA!$C8=COLUMN() - 2,1,0)+IF(DATA!$D8=COLUMN() - 2,1,0))=0," ",(IF(OR(DATA!$B$12=СПИСОК!$A8,DATA!$C$12=СПИСОК!$A8,DATA!$D$12=СПИСОК!$A8),"++","+")))</f>
        <v>++</v>
      </c>
      <c r="N9" s="21" t="str">
        <f>IF((IF(DATA!$B8=COLUMN() - 2,1,0)+IF(DATA!$C8=COLUMN() - 2,1,0)+IF(DATA!$D8=COLUMN() - 2,1,0))=0," ",(IF(OR(DATA!$B$13=СПИСОК!$A8,DATA!$C$13=СПИСОК!$A8,DATA!$D$13=СПИСОК!$A8),"++","+")))</f>
        <v xml:space="preserve"> </v>
      </c>
      <c r="O9" s="21" t="str">
        <f>IF((IF(DATA!$B8=COLUMN() - 2,1,0)+IF(DATA!$C8=COLUMN() - 2,1,0)+IF(DATA!$D8=COLUMN() - 2,1,0))=0," ",(IF(OR(DATA!$B$14=СПИСОК!$A8,DATA!$C$14=СПИСОК!$A8,DATA!$D$14=СПИСОК!$A8),"++","+")))</f>
        <v xml:space="preserve"> </v>
      </c>
      <c r="P9" s="21" t="str">
        <f>IF((IF(DATA!$B8=COLUMN() - 2,1,0)+IF(DATA!$C8=COLUMN() - 2,1,0)+IF(DATA!$D8=COLUMN() - 2,1,0))=0," ",(IF(OR(DATA!$B$15=СПИСОК!$A8,DATA!$C$15=СПИСОК!$A8,DATA!$D$15=СПИСОК!$A8),"++","+")))</f>
        <v xml:space="preserve"> </v>
      </c>
      <c r="Q9" s="21" t="str">
        <f>IF((IF(DATA!$B8=COLUMN() - 2,1,0)+IF(DATA!$C8=COLUMN() - 2,1,0)+IF(DATA!$D8=COLUMN() - 2,1,0))=0," ",(IF(OR(DATA!$B$16=СПИСОК!$A8,DATA!$C$16=СПИСОК!$A8,DATA!$D$16=СПИСОК!$A8),"++","+")))</f>
        <v xml:space="preserve"> </v>
      </c>
      <c r="R9" s="21" t="str">
        <f>IF((IF(DATA!$B8=COLUMN() - 2,1,0)+IF(DATA!$C8=COLUMN() - 2,1,0)+IF(DATA!$D8=COLUMN() - 2,1,0))=0," ",(IF(OR(DATA!$B$17=СПИСОК!$A8,DATA!$C$17=СПИСОК!$A8,DATA!$D$17=СПИСОК!$A8),"++","+")))</f>
        <v xml:space="preserve"> </v>
      </c>
      <c r="S9" s="21" t="str">
        <f>IF((IF(DATA!$B8=COLUMN() - 2,1,0)+IF(DATA!$C8=COLUMN() - 2,1,0)+IF(DATA!$D8=COLUMN() - 2,1,0))=0," ",(IF(OR(DATA!$B$18=СПИСОК!$A8,DATA!$C$18=СПИСОК!$A8,DATA!$D$18=СПИСОК!$A8),"++","+")))</f>
        <v xml:space="preserve"> </v>
      </c>
      <c r="T9" s="21" t="str">
        <f>IF((IF(DATA!$B8=COLUMN() - 2,1,0)+IF(DATA!$C8=COLUMN() - 2,1,0)+IF(DATA!$D8=COLUMN() - 2,1,0))=0," ",(IF(OR(DATA!$B$19=СПИСОК!$A8,DATA!$C$19=СПИСОК!$A8,DATA!$D$19=СПИСОК!$A8),"++","+")))</f>
        <v xml:space="preserve"> </v>
      </c>
      <c r="U9" s="21" t="str">
        <f>IF((IF(DATA!$B8=COLUMN() - 2,1,0)+IF(DATA!$C8=COLUMN() - 2,1,0)+IF(DATA!$D8=COLUMN() - 2,1,0))=0," ",(IF(OR(DATA!$B$20=СПИСОК!$A8,DATA!$C$20=СПИСОК!$A8,DATA!$D$20=СПИСОК!$A8),"++","+")))</f>
        <v xml:space="preserve"> </v>
      </c>
      <c r="V9" s="21" t="str">
        <f>IF((IF(DATA!$B8=COLUMN() - 2,1,0)+IF(DATA!$C8=COLUMN() - 2,1,0)+IF(DATA!$D8=COLUMN() - 2,1,0))=0," ",(IF(OR(DATA!$B$21=СПИСОК!$A8,DATA!$C$21=СПИСОК!$A8,DATA!$D$21=СПИСОК!$A8),"++","+")))</f>
        <v xml:space="preserve"> </v>
      </c>
      <c r="W9" s="21" t="str">
        <f>IF((IF(DATA!$B8=COLUMN() - 2,1,0)+IF(DATA!$C8=COLUMN() - 2,1,0)+IF(DATA!$D8=COLUMN() - 2,1,0))=0," ",(IF(OR(DATA!$B$22=СПИСОК!$A8,DATA!$C$22=СПИСОК!$A8,DATA!$D$22=СПИСОК!$A8),"++","+")))</f>
        <v xml:space="preserve"> </v>
      </c>
      <c r="X9" s="21" t="str">
        <f>IF((IF(DATA!$B8=COLUMN() - 2,1,0)+IF(DATA!$C8=COLUMN() - 2,1,0)+IF(DATA!$D8=COLUMN() - 2,1,0))=0," ",(IF(OR(DATA!$B$23=СПИСОК!$A8,DATA!$C$23=СПИСОК!$A8,DATA!$D$23=СПИСОК!$A8),"++","+")))</f>
        <v xml:space="preserve"> </v>
      </c>
      <c r="Y9" s="21" t="str">
        <f>IF((IF(DATA!$B8=COLUMN() - 2,1,0)+IF(DATA!$C8=COLUMN() - 2,1,0)+IF(DATA!$D8=COLUMN() - 2,1,0))=0," ",(IF(OR(DATA!$B$24=СПИСОК!$A8,DATA!$C$24=СПИСОК!$A8,DATA!$D$24=СПИСОК!$A8),"++","+")))</f>
        <v xml:space="preserve"> </v>
      </c>
      <c r="Z9" s="21" t="str">
        <f>IF((IF(DATA!$B8=COLUMN() - 2,1,0)+IF(DATA!$C8=COLUMN() - 2,1,0)+IF(DATA!$D8=COLUMN() - 2,1,0))=0," ",(IF(OR(DATA!$B$25=СПИСОК!$A8,DATA!$C$25=СПИСОК!$A8,DATA!$D$25=СПИСОК!$A8),"++","+")))</f>
        <v xml:space="preserve"> </v>
      </c>
      <c r="AA9" s="21" t="str">
        <f>IF((IF(DATA!$B8=COLUMN() - 2,1,0)+IF(DATA!$C8=COLUMN() - 2,1,0)+IF(DATA!$D8=COLUMN() - 2,1,0))=0," ",(IF(OR(DATA!$B$26=СПИСОК!$A8,DATA!$C$26=СПИСОК!$A8,DATA!$D$26=СПИСОК!$A8),"++","+")))</f>
        <v>++</v>
      </c>
      <c r="AB9" s="21" t="str">
        <f>IF((IF(DATA!$B8=COLUMN() - 2,1,0)+IF(DATA!$C8=COLUMN() - 2,1,0)+IF(DATA!$D8=COLUMN() - 2,1,0))=0," ",(IF(OR(DATA!$B$27=СПИСОК!$A8,DATA!$C$27=СПИСОК!$A8,DATA!$D$27=СПИСОК!$A8),"++","+")))</f>
        <v>++</v>
      </c>
      <c r="AC9" s="21" t="str">
        <f>IF((IF(DATA!$B8=COLUMN() - 2,1,0)+IF(DATA!$C8=COLUMN() - 2,1,0)+IF(DATA!$D8=COLUMN() - 2,1,0))=0," ",(IF(OR(DATA!$B$28=СПИСОК!$A8,DATA!$C$28=СПИСОК!$A8,DATA!$D$28=СПИСОК!$A8),"++","+")))</f>
        <v xml:space="preserve"> </v>
      </c>
      <c r="AD9" s="21" t="str">
        <f>IF((IF(DATA!$B8=COLUMN() - 2,1,0)+IF(DATA!$C8=COLUMN() - 2,1,0)+IF(DATA!$D8=COLUMN() - 2,1,0))=0," ",(IF(OR(DATA!$B$29=СПИСОК!$A8,DATA!$C$29=СПИСОК!$A8,DATA!$D$29=СПИСОК!$A8),"++","+")))</f>
        <v xml:space="preserve"> </v>
      </c>
      <c r="AE9" s="21" t="str">
        <f>IF((IF(DATA!$B8=COLUMN() - 2,1,0)+IF(DATA!$C8=COLUMN() - 2,1,0)+IF(DATA!$D8=COLUMN() - 2,1,0))=0," ",(IF(OR(DATA!$B$30=СПИСОК!$A8,DATA!$C$30=СПИСОК!$A8,DATA!$D$30=СПИСОК!$A8),"++","+")))</f>
        <v xml:space="preserve"> </v>
      </c>
      <c r="AF9" s="21" t="str">
        <f>IF((IF(DATA!$B8=COLUMN() - 2,1,0)+IF(DATA!$C8=COLUMN() - 2,1,0)+IF(DATA!$D8=COLUMN() - 2,1,0))=0," ",(IF(OR(DATA!$B$31=СПИСОК!$A8,DATA!$C$31=СПИСОК!$A8,DATA!$D$31=СПИСОК!$A8),"++","+")))</f>
        <v xml:space="preserve"> </v>
      </c>
      <c r="AG9" s="21" t="str">
        <f>IF((IF(DATA!$B8=COLUMN() - 2,1,0)+IF(DATA!$C8=COLUMN() - 2,1,0)+IF(DATA!$D8=COLUMN() - 2,1,0))=0," ",(IF(OR(DATA!$B$32=СПИСОК!$A8,DATA!$C$32=СПИСОК!$A8,DATA!$D$32=СПИСОК!$A8),"++","+")))</f>
        <v xml:space="preserve"> </v>
      </c>
      <c r="AH9" s="21" t="str">
        <f>IF((IF(DATA!$B8=COLUMN() - 2,1,0)+IF(DATA!$C8=COLUMN() - 2,1,0)+IF(DATA!$D8=COLUMN() - 2,1,0))=0," ",(IF(OR(DATA!$B$33=СПИСОК!$A8,DATA!$C$33=СПИСОК!$A8,DATA!$D$33=СПИСОК!$A8),"++","+")))</f>
        <v xml:space="preserve"> </v>
      </c>
      <c r="AI9" s="21" t="str">
        <f>IF((IF(DATA!$B8=COLUMN() - 2,1,0)+IF(DATA!$C8=COLUMN() - 2,1,0)+IF(DATA!$D8=COLUMN() - 2,1,0))=0," ",(IF(OR(DATA!$B$34=СПИСОК!$A8,DATA!$C$34=СПИСОК!$A8,DATA!$D$34=СПИСОК!$A8),"++","+")))</f>
        <v xml:space="preserve"> </v>
      </c>
      <c r="AJ9" s="21" t="str">
        <f>IF((IF(DATA!$B8=COLUMN() - 2,1,0)+IF(DATA!$C8=COLUMN() - 2,1,0)+IF(DATA!$D8=COLUMN() - 2,1,0))=0," ",(IF(OR(DATA!$B$35=СПИСОК!$A8,DATA!$C$35=СПИСОК!$A8,DATA!$D$35=СПИСОК!$A8),"++","+")))</f>
        <v xml:space="preserve"> </v>
      </c>
      <c r="AK9" s="21" t="str">
        <f>IF((IF(DATA!$B8=COLUMN() - 2,1,0)+IF(DATA!$C8=COLUMN() - 2,1,0)+IF(DATA!$D8=COLUMN() - 2,1,0))=0," ",(IF(OR(DATA!$B$36=СПИСОК!$A8,DATA!$C$36=СПИСОК!$A8,DATA!$D$36=СПИСОК!$A8),"++","+")))</f>
        <v xml:space="preserve"> </v>
      </c>
      <c r="AL9" s="21" t="str">
        <f>IF((IF(DATA!$B8=COLUMN() - 2,1,0)+IF(DATA!$C8=COLUMN() - 2,1,0)+IF(DATA!$D8=COLUMN() - 2,1,0))=0," ",(IF(OR(DATA!$B$37=СПИСОК!$A8,DATA!$C$37=СПИСОК!$A8,DATA!$D$37=СПИСОК!$A8),"++","+")))</f>
        <v xml:space="preserve"> </v>
      </c>
      <c r="AM9" s="21" t="str">
        <f>IF((IF(DATA!$B8=COLUMN() - 2,1,0)+IF(DATA!$C8=COLUMN() - 2,1,0)+IF(DATA!$D8=COLUMN() - 2,1,0))=0," ",(IF(OR(DATA!$B$38=СПИСОК!$A8,DATA!$C$38=СПИСОК!$A8,DATA!$D$38=СПИСОК!$A8),"++","+")))</f>
        <v xml:space="preserve"> </v>
      </c>
      <c r="AN9" s="21" t="str">
        <f>IF((IF(DATA!$B8=COLUMN() - 2,1,0)+IF(DATA!$C8=COLUMN() - 2,1,0)+IF(DATA!$D8=COLUMN() - 2,1,0))=0," ",(IF(OR(DATA!$B$39=СПИСОК!$A8,DATA!$C$39=СПИСОК!$A8,DATA!$D$39=СПИСОК!$A8),"++","+")))</f>
        <v xml:space="preserve"> </v>
      </c>
      <c r="AO9" s="21" t="str">
        <f>IF((IF(DATA!$B8=COLUMN() - 2,1,0)+IF(DATA!$C8=COLUMN() - 2,1,0)+IF(DATA!$D8=COLUMN() - 2,1,0))=0," ",(IF(OR(DATA!$B$40=СПИСОК!$A8,DATA!$C$40=СПИСОК!$A8,DATA!$D$40=СПИСОК!$A8),"++","+")))</f>
        <v xml:space="preserve"> </v>
      </c>
      <c r="AP9" s="41" t="str">
        <f>IF((IF(DATA!$B8=COLUMN() - 2,1,0)+IF(DATA!$C8=COLUMN() - 2,1,0)+IF(DATA!$D8=COLUMN() - 2,1,0))=0," ",(IF(OR(DATA!$B$41=СПИСОК!$A8,DATA!$C$41=СПИСОК!$A8,DATA!$D$41=СПИСОК!$A8),"++","+")))</f>
        <v xml:space="preserve"> </v>
      </c>
      <c r="AQ9" s="33"/>
    </row>
    <row r="10" spans="1:43" ht="45" customHeight="1" x14ac:dyDescent="0.3">
      <c r="A10" s="85" t="str">
        <f>IF(СПИСОК!B9="","",СПИСОК!B9)</f>
        <v>Востриков Александр Сергеевич</v>
      </c>
      <c r="B10" s="22"/>
      <c r="C10" s="20" t="str">
        <f>IF((IF(DATA!$B9=1,1,0)+IF(DATA!$C9=1,1,0)+IF(DATA!$D9=1,1,0))=0," ",(IF(OR(DATA!$B$2=СПИСОК!$A9,DATA!$C$2=СПИСОК!$A9,DATA!$D$2=СПИСОК!$A9),"++","+")))</f>
        <v xml:space="preserve"> </v>
      </c>
      <c r="D10" s="20" t="str">
        <f>IF((IF(DATA!B9=2,1,0)+IF(DATA!$C9=2,1,0)+IF(DATA!$D9=2,1,0))=0," ",(IF(OR(DATA!$B$3=СПИСОК!$A9,DATA!$C$3=СПИСОК!$A9,DATA!$D$3=СПИСОК!$A9),"++","+")))</f>
        <v xml:space="preserve"> </v>
      </c>
      <c r="E10" s="20" t="str">
        <f>IF((IF(DATA!$B9=3,1,0)+IF(DATA!$C9=3,1,0)+IF(DATA!$D9=3,1,0))=0," ",(IF(OR(DATA!$B$4=СПИСОК!$A9,DATA!$C$4=СПИСОК!$A9,DATA!$D$4=СПИСОК!$A9),"++","+")))</f>
        <v xml:space="preserve"> </v>
      </c>
      <c r="F10" s="20" t="str">
        <f>IF((IF(DATA!$B9=4,1,0)+IF(DATA!$C9=4,1,0)+IF(DATA!$D9=4,1,0))=0," ",(IF(OR(DATA!$B$5=СПИСОК!$A9,DATA!$C$5=СПИСОК!$A9,DATA!$D$5=СПИСОК!$A9),"++","+")))</f>
        <v xml:space="preserve"> </v>
      </c>
      <c r="G10" s="20" t="str">
        <f>IF((IF(DATA!$B9=COLUMN() - 2,1,0)+IF(DATA!$C9=COLUMN() - 2,1,0)+IF(DATA!$D9=COLUMN() - 2,1,0))=0," ",(IF(OR(DATA!$B$6=СПИСОК!$A9,DATA!$C$6=СПИСОК!$A9,DATA!$D$6=СПИСОК!$A9),"++","+")))</f>
        <v xml:space="preserve"> </v>
      </c>
      <c r="H10" s="20" t="str">
        <f>IF((IF(DATA!$B9=COLUMN() - 2,1,0)+IF(DATA!$C9=COLUMN() - 2,1,0)+IF(DATA!$D9=COLUMN() - 2,1,0))=0," ",(IF(OR(DATA!$B$7=СПИСОК!$A9,DATA!$C$7=СПИСОК!$A9,DATA!$D$7=СПИСОК!$A9),"++","+")))</f>
        <v xml:space="preserve"> </v>
      </c>
      <c r="I10" s="20" t="str">
        <f>IF((IF(DATA!$B9=COLUMN() - 2,1,0)+IF(DATA!$C9=COLUMN() - 2,1,0)+IF(DATA!$D9=COLUMN() - 2,1,0))=0," ",(IF(OR(DATA!$B$8=СПИСОК!$A9,DATA!$C$8=СПИСОК!$A9,DATA!$D$8=СПИСОК!$A9),"++","+")))</f>
        <v xml:space="preserve"> </v>
      </c>
      <c r="J10" s="23"/>
      <c r="K10" s="21" t="str">
        <f>IF((IF(DATA!$B9=COLUMN() - 2,1,0)+IF(DATA!$C9=COLUMN() - 2,1,0)+IF(DATA!$D9=COLUMN() - 2,1,0))=0," ",(IF(OR(DATA!$B$10=СПИСОК!$A9,DATA!$C$10=СПИСОК!$A9,DATA!$D$10=СПИСОК!$A9),"++","+")))</f>
        <v xml:space="preserve"> </v>
      </c>
      <c r="L10" s="21" t="str">
        <f>IF((IF(DATA!$B9=COLUMN() - 2,1,0)+IF(DATA!$C9=COLUMN() - 2,1,0)+IF(DATA!$D9=COLUMN() - 2,1,0))=0," ",(IF(OR(DATA!$B$11=СПИСОК!$A9,DATA!$C$11=СПИСОК!$A9,DATA!$D$11=СПИСОК!$A9),"++","+")))</f>
        <v xml:space="preserve"> </v>
      </c>
      <c r="M10" s="21" t="str">
        <f>IF((IF(DATA!$B9=COLUMN() - 2,1,0)+IF(DATA!$C9=COLUMN() - 2,1,0)+IF(DATA!$D9=COLUMN() - 2,1,0))=0," ",(IF(OR(DATA!$B$12=СПИСОК!$A9,DATA!$C$12=СПИСОК!$A9,DATA!$D$12=СПИСОК!$A9),"++","+")))</f>
        <v xml:space="preserve"> </v>
      </c>
      <c r="N10" s="21" t="str">
        <f>IF((IF(DATA!$B9=COLUMN() - 2,1,0)+IF(DATA!$C9=COLUMN() - 2,1,0)+IF(DATA!$D9=COLUMN() - 2,1,0))=0," ",(IF(OR(DATA!$B$13=СПИСОК!$A9,DATA!$C$13=СПИСОК!$A9,DATA!$D$13=СПИСОК!$A9),"++","+")))</f>
        <v xml:space="preserve"> </v>
      </c>
      <c r="O10" s="21" t="str">
        <f>IF((IF(DATA!$B9=COLUMN() - 2,1,0)+IF(DATA!$C9=COLUMN() - 2,1,0)+IF(DATA!$D9=COLUMN() - 2,1,0))=0," ",(IF(OR(DATA!$B$14=СПИСОК!$A9,DATA!$C$14=СПИСОК!$A9,DATA!$D$14=СПИСОК!$A9),"++","+")))</f>
        <v xml:space="preserve"> </v>
      </c>
      <c r="P10" s="21" t="str">
        <f>IF((IF(DATA!$B9=COLUMN() - 2,1,0)+IF(DATA!$C9=COLUMN() - 2,1,0)+IF(DATA!$D9=COLUMN() - 2,1,0))=0," ",(IF(OR(DATA!$B$15=СПИСОК!$A9,DATA!$C$15=СПИСОК!$A9,DATA!$D$15=СПИСОК!$A9),"++","+")))</f>
        <v xml:space="preserve"> </v>
      </c>
      <c r="Q10" s="21" t="str">
        <f>IF((IF(DATA!$B9=COLUMN() - 2,1,0)+IF(DATA!$C9=COLUMN() - 2,1,0)+IF(DATA!$D9=COLUMN() - 2,1,0))=0," ",(IF(OR(DATA!$B$16=СПИСОК!$A9,DATA!$C$16=СПИСОК!$A9,DATA!$D$16=СПИСОК!$A9),"++","+")))</f>
        <v xml:space="preserve"> </v>
      </c>
      <c r="R10" s="21" t="str">
        <f>IF((IF(DATA!$B9=COLUMN() - 2,1,0)+IF(DATA!$C9=COLUMN() - 2,1,0)+IF(DATA!$D9=COLUMN() - 2,1,0))=0," ",(IF(OR(DATA!$B$17=СПИСОК!$A9,DATA!$C$17=СПИСОК!$A9,DATA!$D$17=СПИСОК!$A9),"++","+")))</f>
        <v xml:space="preserve"> </v>
      </c>
      <c r="S10" s="21" t="str">
        <f>IF((IF(DATA!$B9=COLUMN() - 2,1,0)+IF(DATA!$C9=COLUMN() - 2,1,0)+IF(DATA!$D9=COLUMN() - 2,1,0))=0," ",(IF(OR(DATA!$B$18=СПИСОК!$A9,DATA!$C$18=СПИСОК!$A9,DATA!$D$18=СПИСОК!$A9),"++","+")))</f>
        <v xml:space="preserve"> </v>
      </c>
      <c r="T10" s="21" t="str">
        <f>IF((IF(DATA!$B9=COLUMN() - 2,1,0)+IF(DATA!$C9=COLUMN() - 2,1,0)+IF(DATA!$D9=COLUMN() - 2,1,0))=0," ",(IF(OR(DATA!$B$19=СПИСОК!$A9,DATA!$C$19=СПИСОК!$A9,DATA!$D$19=СПИСОК!$A9),"++","+")))</f>
        <v xml:space="preserve"> </v>
      </c>
      <c r="U10" s="21" t="str">
        <f>IF((IF(DATA!$B9=COLUMN() - 2,1,0)+IF(DATA!$C9=COLUMN() - 2,1,0)+IF(DATA!$D9=COLUMN() - 2,1,0))=0," ",(IF(OR(DATA!$B$20=СПИСОК!$A9,DATA!$C$20=СПИСОК!$A9,DATA!$D$20=СПИСОК!$A9),"++","+")))</f>
        <v xml:space="preserve"> </v>
      </c>
      <c r="V10" s="21" t="str">
        <f>IF((IF(DATA!$B9=COLUMN() - 2,1,0)+IF(DATA!$C9=COLUMN() - 2,1,0)+IF(DATA!$D9=COLUMN() - 2,1,0))=0," ",(IF(OR(DATA!$B$21=СПИСОК!$A9,DATA!$C$21=СПИСОК!$A9,DATA!$D$21=СПИСОК!$A9),"++","+")))</f>
        <v>++</v>
      </c>
      <c r="W10" s="21" t="str">
        <f>IF((IF(DATA!$B9=COLUMN() - 2,1,0)+IF(DATA!$C9=COLUMN() - 2,1,0)+IF(DATA!$D9=COLUMN() - 2,1,0))=0," ",(IF(OR(DATA!$B$22=СПИСОК!$A9,DATA!$C$22=СПИСОК!$A9,DATA!$D$22=СПИСОК!$A9),"++","+")))</f>
        <v xml:space="preserve"> </v>
      </c>
      <c r="X10" s="21" t="str">
        <f>IF((IF(DATA!$B9=COLUMN() - 2,1,0)+IF(DATA!$C9=COLUMN() - 2,1,0)+IF(DATA!$D9=COLUMN() - 2,1,0))=0," ",(IF(OR(DATA!$B$23=СПИСОК!$A9,DATA!$C$23=СПИСОК!$A9,DATA!$D$23=СПИСОК!$A9),"++","+")))</f>
        <v xml:space="preserve"> </v>
      </c>
      <c r="Y10" s="21" t="str">
        <f>IF((IF(DATA!$B9=COLUMN() - 2,1,0)+IF(DATA!$C9=COLUMN() - 2,1,0)+IF(DATA!$D9=COLUMN() - 2,1,0))=0," ",(IF(OR(DATA!$B$24=СПИСОК!$A9,DATA!$C$24=СПИСОК!$A9,DATA!$D$24=СПИСОК!$A9),"++","+")))</f>
        <v>++</v>
      </c>
      <c r="Z10" s="21" t="str">
        <f>IF((IF(DATA!$B9=COLUMN() - 2,1,0)+IF(DATA!$C9=COLUMN() - 2,1,0)+IF(DATA!$D9=COLUMN() - 2,1,0))=0," ",(IF(OR(DATA!$B$25=СПИСОК!$A9,DATA!$C$25=СПИСОК!$A9,DATA!$D$25=СПИСОК!$A9),"++","+")))</f>
        <v xml:space="preserve"> </v>
      </c>
      <c r="AA10" s="21" t="str">
        <f>IF((IF(DATA!$B9=COLUMN() - 2,1,0)+IF(DATA!$C9=COLUMN() - 2,1,0)+IF(DATA!$D9=COLUMN() - 2,1,0))=0," ",(IF(OR(DATA!$B$26=СПИСОК!$A9,DATA!$C$26=СПИСОК!$A9,DATA!$D$26=СПИСОК!$A9),"++","+")))</f>
        <v xml:space="preserve"> </v>
      </c>
      <c r="AB10" s="21" t="str">
        <f>IF((IF(DATA!$B9=COLUMN() - 2,1,0)+IF(DATA!$C9=COLUMN() - 2,1,0)+IF(DATA!$D9=COLUMN() - 2,1,0))=0," ",(IF(OR(DATA!$B$27=СПИСОК!$A9,DATA!$C$27=СПИСОК!$A9,DATA!$D$27=СПИСОК!$A9),"++","+")))</f>
        <v xml:space="preserve"> </v>
      </c>
      <c r="AC10" s="21" t="str">
        <f>IF((IF(DATA!$B9=COLUMN() - 2,1,0)+IF(DATA!$C9=COLUMN() - 2,1,0)+IF(DATA!$D9=COLUMN() - 2,1,0))=0," ",(IF(OR(DATA!$B$28=СПИСОК!$A9,DATA!$C$28=СПИСОК!$A9,DATA!$D$28=СПИСОК!$A9),"++","+")))</f>
        <v xml:space="preserve"> </v>
      </c>
      <c r="AD10" s="21" t="str">
        <f>IF((IF(DATA!$B9=COLUMN() - 2,1,0)+IF(DATA!$C9=COLUMN() - 2,1,0)+IF(DATA!$D9=COLUMN() - 2,1,0))=0," ",(IF(OR(DATA!$B$29=СПИСОК!$A9,DATA!$C$29=СПИСОК!$A9,DATA!$D$29=СПИСОК!$A9),"++","+")))</f>
        <v xml:space="preserve"> </v>
      </c>
      <c r="AE10" s="21" t="str">
        <f>IF((IF(DATA!$B9=COLUMN() - 2,1,0)+IF(DATA!$C9=COLUMN() - 2,1,0)+IF(DATA!$D9=COLUMN() - 2,1,0))=0," ",(IF(OR(DATA!$B$30=СПИСОК!$A9,DATA!$C$30=СПИСОК!$A9,DATA!$D$30=СПИСОК!$A9),"++","+")))</f>
        <v xml:space="preserve"> </v>
      </c>
      <c r="AF10" s="21" t="str">
        <f>IF((IF(DATA!$B9=COLUMN() - 2,1,0)+IF(DATA!$C9=COLUMN() - 2,1,0)+IF(DATA!$D9=COLUMN() - 2,1,0))=0," ",(IF(OR(DATA!$B$31=СПИСОК!$A9,DATA!$C$31=СПИСОК!$A9,DATA!$D$31=СПИСОК!$A9),"++","+")))</f>
        <v xml:space="preserve"> </v>
      </c>
      <c r="AG10" s="21" t="str">
        <f>IF((IF(DATA!$B9=COLUMN() - 2,1,0)+IF(DATA!$C9=COLUMN() - 2,1,0)+IF(DATA!$D9=COLUMN() - 2,1,0))=0," ",(IF(OR(DATA!$B$32=СПИСОК!$A9,DATA!$C$32=СПИСОК!$A9,DATA!$D$32=СПИСОК!$A9),"++","+")))</f>
        <v xml:space="preserve"> </v>
      </c>
      <c r="AH10" s="21" t="str">
        <f>IF((IF(DATA!$B9=COLUMN() - 2,1,0)+IF(DATA!$C9=COLUMN() - 2,1,0)+IF(DATA!$D9=COLUMN() - 2,1,0))=0," ",(IF(OR(DATA!$B$33=СПИСОК!$A9,DATA!$C$33=СПИСОК!$A9,DATA!$D$33=СПИСОК!$A9),"++","+")))</f>
        <v xml:space="preserve"> </v>
      </c>
      <c r="AI10" s="21" t="str">
        <f>IF((IF(DATA!$B9=COLUMN() - 2,1,0)+IF(DATA!$C9=COLUMN() - 2,1,0)+IF(DATA!$D9=COLUMN() - 2,1,0))=0," ",(IF(OR(DATA!$B$34=СПИСОК!$A9,DATA!$C$34=СПИСОК!$A9,DATA!$D$34=СПИСОК!$A9),"++","+")))</f>
        <v xml:space="preserve"> </v>
      </c>
      <c r="AJ10" s="21" t="str">
        <f>IF((IF(DATA!$B9=COLUMN() - 2,1,0)+IF(DATA!$C9=COLUMN() - 2,1,0)+IF(DATA!$D9=COLUMN() - 2,1,0))=0," ",(IF(OR(DATA!$B$35=СПИСОК!$A9,DATA!$C$35=СПИСОК!$A9,DATA!$D$35=СПИСОК!$A9),"++","+")))</f>
        <v xml:space="preserve"> </v>
      </c>
      <c r="AK10" s="21" t="str">
        <f>IF((IF(DATA!$B9=COLUMN() - 2,1,0)+IF(DATA!$C9=COLUMN() - 2,1,0)+IF(DATA!$D9=COLUMN() - 2,1,0))=0," ",(IF(OR(DATA!$B$36=СПИСОК!$A9,DATA!$C$36=СПИСОК!$A9,DATA!$D$36=СПИСОК!$A9),"++","+")))</f>
        <v xml:space="preserve"> </v>
      </c>
      <c r="AL10" s="21" t="str">
        <f>IF((IF(DATA!$B9=COLUMN() - 2,1,0)+IF(DATA!$C9=COLUMN() - 2,1,0)+IF(DATA!$D9=COLUMN() - 2,1,0))=0," ",(IF(OR(DATA!$B$37=СПИСОК!$A9,DATA!$C$37=СПИСОК!$A9,DATA!$D$37=СПИСОК!$A9),"++","+")))</f>
        <v xml:space="preserve"> </v>
      </c>
      <c r="AM10" s="21" t="str">
        <f>IF((IF(DATA!$B9=COLUMN() - 2,1,0)+IF(DATA!$C9=COLUMN() - 2,1,0)+IF(DATA!$D9=COLUMN() - 2,1,0))=0," ",(IF(OR(DATA!$B$38=СПИСОК!$A9,DATA!$C$38=СПИСОК!$A9,DATA!$D$38=СПИСОК!$A9),"++","+")))</f>
        <v xml:space="preserve"> </v>
      </c>
      <c r="AN10" s="21" t="str">
        <f>IF((IF(DATA!$B9=COLUMN() - 2,1,0)+IF(DATA!$C9=COLUMN() - 2,1,0)+IF(DATA!$D9=COLUMN() - 2,1,0))=0," ",(IF(OR(DATA!$B$39=СПИСОК!$A9,DATA!$C$39=СПИСОК!$A9,DATA!$D$39=СПИСОК!$A9),"++","+")))</f>
        <v xml:space="preserve"> </v>
      </c>
      <c r="AO10" s="21" t="str">
        <f>IF((IF(DATA!$B9=COLUMN() - 2,1,0)+IF(DATA!$C9=COLUMN() - 2,1,0)+IF(DATA!$D9=COLUMN() - 2,1,0))=0," ",(IF(OR(DATA!$B$40=СПИСОК!$A9,DATA!$C$40=СПИСОК!$A9,DATA!$D$40=СПИСОК!$A9),"++","+")))</f>
        <v xml:space="preserve"> </v>
      </c>
      <c r="AP10" s="41" t="str">
        <f>IF((IF(DATA!$B9=COLUMN() - 2,1,0)+IF(DATA!$C9=COLUMN() - 2,1,0)+IF(DATA!$D9=COLUMN() - 2,1,0))=0," ",(IF(OR(DATA!$B$41=СПИСОК!$A9,DATA!$C$41=СПИСОК!$A9,DATA!$D$41=СПИСОК!$A9),"++","+")))</f>
        <v xml:space="preserve"> </v>
      </c>
      <c r="AQ10" s="33"/>
    </row>
    <row r="11" spans="1:43" ht="45" customHeight="1" x14ac:dyDescent="0.3">
      <c r="A11" s="85" t="str">
        <f>IF(СПИСОК!B10="","",СПИСОК!B10)</f>
        <v>Дудина Лидия Олеговна</v>
      </c>
      <c r="B11" s="22"/>
      <c r="C11" s="20" t="str">
        <f>IF((IF(DATA!$B10=1,1,0)+IF(DATA!$C10=1,1,0)+IF(DATA!$D10=1,1,0))=0," ",(IF(OR(DATA!$B$2=СПИСОК!$A10,DATA!$C$2=СПИСОК!$A10,DATA!$D$2=СПИСОК!$A10),"++","+")))</f>
        <v xml:space="preserve"> </v>
      </c>
      <c r="D11" s="20" t="str">
        <f>IF((IF(DATA!B10=2,1,0)+IF(DATA!$C10=2,1,0)+IF(DATA!$D10=2,1,0))=0," ",(IF(OR(DATA!$B$3=СПИСОК!$A10,DATA!$C$3=СПИСОК!$A10,DATA!$D$3=СПИСОК!$A10),"++","+")))</f>
        <v xml:space="preserve"> </v>
      </c>
      <c r="E11" s="20" t="str">
        <f>IF((IF(DATA!$B10=3,1,0)+IF(DATA!$C10=3,1,0)+IF(DATA!$D10=3,1,0))=0," ",(IF(OR(DATA!$B$4=СПИСОК!$A10,DATA!$C$4=СПИСОК!$A10,DATA!$D$4=СПИСОК!$A10),"++","+")))</f>
        <v xml:space="preserve"> </v>
      </c>
      <c r="F11" s="20" t="str">
        <f>IF((IF(DATA!$B10=4,1,0)+IF(DATA!$C10=4,1,0)+IF(DATA!$D10=4,1,0))=0," ",(IF(OR(DATA!$B$5=СПИСОК!$A10,DATA!$C$5=СПИСОК!$A10,DATA!$D$5=СПИСОК!$A10),"++","+")))</f>
        <v xml:space="preserve"> </v>
      </c>
      <c r="G11" s="20" t="str">
        <f>IF((IF(DATA!$B10=COLUMN() - 2,1,0)+IF(DATA!$C10=COLUMN() - 2,1,0)+IF(DATA!$D10=COLUMN() - 2,1,0))=0," ",(IF(OR(DATA!$B$6=СПИСОК!$A10,DATA!$C$6=СПИСОК!$A10,DATA!$D$6=СПИСОК!$A10),"++","+")))</f>
        <v xml:space="preserve"> </v>
      </c>
      <c r="H11" s="20" t="str">
        <f>IF((IF(DATA!$B10=COLUMN() - 2,1,0)+IF(DATA!$C10=COLUMN() - 2,1,0)+IF(DATA!$D10=COLUMN() - 2,1,0))=0," ",(IF(OR(DATA!$B$7=СПИСОК!$A10,DATA!$C$7=СПИСОК!$A10,DATA!$D$7=СПИСОК!$A10),"++","+")))</f>
        <v xml:space="preserve"> </v>
      </c>
      <c r="I11" s="20" t="str">
        <f>IF((IF(DATA!$B10=COLUMN() - 2,1,0)+IF(DATA!$C10=COLUMN() - 2,1,0)+IF(DATA!$D10=COLUMN() - 2,1,0))=0," ",(IF(OR(DATA!$B$8=СПИСОК!$A10,DATA!$C$8=СПИСОК!$A10,DATA!$D$8=СПИСОК!$A10),"++","+")))</f>
        <v xml:space="preserve"> </v>
      </c>
      <c r="J11" s="21" t="str">
        <f>IF((IF(DATA!$B10=COLUMN() - 2,1,0)+IF(DATA!$C10=COLUMN() - 2,1,0)+IF(DATA!$D10=COLUMN() - 2,1,0))=0," ",(IF(OR(DATA!$B$9=СПИСОК!$A10,DATA!$C$9=СПИСОК!$A10,DATA!$D$9=СПИСОК!$A10),"++","+")))</f>
        <v xml:space="preserve"> </v>
      </c>
      <c r="K11" s="23"/>
      <c r="L11" s="21" t="str">
        <f>IF((IF(DATA!$B10=COLUMN() - 2,1,0)+IF(DATA!$C10=COLUMN() - 2,1,0)+IF(DATA!$D10=COLUMN() - 2,1,0))=0," ",(IF(OR(DATA!$B$11=СПИСОК!$A10,DATA!$C$11=СПИСОК!$A10,DATA!$D$11=СПИСОК!$A10),"++","+")))</f>
        <v xml:space="preserve"> </v>
      </c>
      <c r="M11" s="21" t="str">
        <f>IF((IF(DATA!$B10=COLUMN() - 2,1,0)+IF(DATA!$C10=COLUMN() - 2,1,0)+IF(DATA!$D10=COLUMN() - 2,1,0))=0," ",(IF(OR(DATA!$B$12=СПИСОК!$A10,DATA!$C$12=СПИСОК!$A10,DATA!$D$12=СПИСОК!$A10),"++","+")))</f>
        <v xml:space="preserve"> </v>
      </c>
      <c r="N11" s="21" t="str">
        <f>IF((IF(DATA!$B10=COLUMN() - 2,1,0)+IF(DATA!$C10=COLUMN() - 2,1,0)+IF(DATA!$D10=COLUMN() - 2,1,0))=0," ",(IF(OR(DATA!$B$13=СПИСОК!$A10,DATA!$C$13=СПИСОК!$A10,DATA!$D$13=СПИСОК!$A10),"++","+")))</f>
        <v xml:space="preserve"> </v>
      </c>
      <c r="O11" s="21" t="str">
        <f>IF((IF(DATA!$B10=COLUMN() - 2,1,0)+IF(DATA!$C10=COLUMN() - 2,1,0)+IF(DATA!$D10=COLUMN() - 2,1,0))=0," ",(IF(OR(DATA!$B$14=СПИСОК!$A10,DATA!$C$14=СПИСОК!$A10,DATA!$D$14=СПИСОК!$A10),"++","+")))</f>
        <v xml:space="preserve"> </v>
      </c>
      <c r="P11" s="21" t="str">
        <f>IF((IF(DATA!$B10=COLUMN() - 2,1,0)+IF(DATA!$C10=COLUMN() - 2,1,0)+IF(DATA!$D10=COLUMN() - 2,1,0))=0," ",(IF(OR(DATA!$B$15=СПИСОК!$A10,DATA!$C$15=СПИСОК!$A10,DATA!$D$15=СПИСОК!$A10),"++","+")))</f>
        <v xml:space="preserve"> </v>
      </c>
      <c r="Q11" s="21" t="str">
        <f>IF((IF(DATA!$B10=COLUMN() - 2,1,0)+IF(DATA!$C10=COLUMN() - 2,1,0)+IF(DATA!$D10=COLUMN() - 2,1,0))=0," ",(IF(OR(DATA!$B$16=СПИСОК!$A10,DATA!$C$16=СПИСОК!$A10,DATA!$D$16=СПИСОК!$A10),"++","+")))</f>
        <v xml:space="preserve"> </v>
      </c>
      <c r="R11" s="21" t="str">
        <f>IF((IF(DATA!$B10=COLUMN() - 2,1,0)+IF(DATA!$C10=COLUMN() - 2,1,0)+IF(DATA!$D10=COLUMN() - 2,1,0))=0," ",(IF(OR(DATA!$B$17=СПИСОК!$A10,DATA!$C$17=СПИСОК!$A10,DATA!$D$17=СПИСОК!$A10),"++","+")))</f>
        <v xml:space="preserve"> </v>
      </c>
      <c r="S11" s="21" t="str">
        <f>IF((IF(DATA!$B10=COLUMN() - 2,1,0)+IF(DATA!$C10=COLUMN() - 2,1,0)+IF(DATA!$D10=COLUMN() - 2,1,0))=0," ",(IF(OR(DATA!$B$18=СПИСОК!$A10,DATA!$C$18=СПИСОК!$A10,DATA!$D$18=СПИСОК!$A10),"++","+")))</f>
        <v xml:space="preserve"> </v>
      </c>
      <c r="T11" s="21" t="str">
        <f>IF((IF(DATA!$B10=COLUMN() - 2,1,0)+IF(DATA!$C10=COLUMN() - 2,1,0)+IF(DATA!$D10=COLUMN() - 2,1,0))=0," ",(IF(OR(DATA!$B$19=СПИСОК!$A10,DATA!$C$19=СПИСОК!$A10,DATA!$D$19=СПИСОК!$A10),"++","+")))</f>
        <v xml:space="preserve"> </v>
      </c>
      <c r="U11" s="21" t="str">
        <f>IF((IF(DATA!$B10=COLUMN() - 2,1,0)+IF(DATA!$C10=COLUMN() - 2,1,0)+IF(DATA!$D10=COLUMN() - 2,1,0))=0," ",(IF(OR(DATA!$B$20=СПИСОК!$A10,DATA!$C$20=СПИСОК!$A10,DATA!$D$20=СПИСОК!$A10),"++","+")))</f>
        <v xml:space="preserve"> </v>
      </c>
      <c r="V11" s="21" t="str">
        <f>IF((IF(DATA!$B10=COLUMN() - 2,1,0)+IF(DATA!$C10=COLUMN() - 2,1,0)+IF(DATA!$D10=COLUMN() - 2,1,0))=0," ",(IF(OR(DATA!$B$21=СПИСОК!$A10,DATA!$C$21=СПИСОК!$A10,DATA!$D$21=СПИСОК!$A10),"++","+")))</f>
        <v xml:space="preserve"> </v>
      </c>
      <c r="W11" s="21" t="str">
        <f>IF((IF(DATA!$B10=COLUMN() - 2,1,0)+IF(DATA!$C10=COLUMN() - 2,1,0)+IF(DATA!$D10=COLUMN() - 2,1,0))=0," ",(IF(OR(DATA!$B$22=СПИСОК!$A10,DATA!$C$22=СПИСОК!$A10,DATA!$D$22=СПИСОК!$A10),"++","+")))</f>
        <v xml:space="preserve"> </v>
      </c>
      <c r="X11" s="21" t="str">
        <f>IF((IF(DATA!$B10=COLUMN() - 2,1,0)+IF(DATA!$C10=COLUMN() - 2,1,0)+IF(DATA!$D10=COLUMN() - 2,1,0))=0," ",(IF(OR(DATA!$B$23=СПИСОК!$A10,DATA!$C$23=СПИСОК!$A10,DATA!$D$23=СПИСОК!$A10),"++","+")))</f>
        <v xml:space="preserve"> </v>
      </c>
      <c r="Y11" s="21" t="str">
        <f>IF((IF(DATA!$B10=COLUMN() - 2,1,0)+IF(DATA!$C10=COLUMN() - 2,1,0)+IF(DATA!$D10=COLUMN() - 2,1,0))=0," ",(IF(OR(DATA!$B$24=СПИСОК!$A10,DATA!$C$24=СПИСОК!$A10,DATA!$D$24=СПИСОК!$A10),"++","+")))</f>
        <v xml:space="preserve"> </v>
      </c>
      <c r="Z11" s="21" t="str">
        <f>IF((IF(DATA!$B10=COLUMN() - 2,1,0)+IF(DATA!$C10=COLUMN() - 2,1,0)+IF(DATA!$D10=COLUMN() - 2,1,0))=0," ",(IF(OR(DATA!$B$25=СПИСОК!$A10,DATA!$C$25=СПИСОК!$A10,DATA!$D$25=СПИСОК!$A10),"++","+")))</f>
        <v xml:space="preserve"> </v>
      </c>
      <c r="AA11" s="21" t="str">
        <f>IF((IF(DATA!$B10=COLUMN() - 2,1,0)+IF(DATA!$C10=COLUMN() - 2,1,0)+IF(DATA!$D10=COLUMN() - 2,1,0))=0," ",(IF(OR(DATA!$B$26=СПИСОК!$A10,DATA!$C$26=СПИСОК!$A10,DATA!$D$26=СПИСОК!$A10),"++","+")))</f>
        <v xml:space="preserve"> </v>
      </c>
      <c r="AB11" s="21" t="str">
        <f>IF((IF(DATA!$B10=COLUMN() - 2,1,0)+IF(DATA!$C10=COLUMN() - 2,1,0)+IF(DATA!$D10=COLUMN() - 2,1,0))=0," ",(IF(OR(DATA!$B$27=СПИСОК!$A10,DATA!$C$27=СПИСОК!$A10,DATA!$D$27=СПИСОК!$A10),"++","+")))</f>
        <v xml:space="preserve"> </v>
      </c>
      <c r="AC11" s="21" t="str">
        <f>IF((IF(DATA!$B10=COLUMN() - 2,1,0)+IF(DATA!$C10=COLUMN() - 2,1,0)+IF(DATA!$D10=COLUMN() - 2,1,0))=0," ",(IF(OR(DATA!$B$28=СПИСОК!$A10,DATA!$C$28=СПИСОК!$A10,DATA!$D$28=СПИСОК!$A10),"++","+")))</f>
        <v xml:space="preserve"> </v>
      </c>
      <c r="AD11" s="21" t="str">
        <f>IF((IF(DATA!$B10=COLUMN() - 2,1,0)+IF(DATA!$C10=COLUMN() - 2,1,0)+IF(DATA!$D10=COLUMN() - 2,1,0))=0," ",(IF(OR(DATA!$B$29=СПИСОК!$A10,DATA!$C$29=СПИСОК!$A10,DATA!$D$29=СПИСОК!$A10),"++","+")))</f>
        <v>+</v>
      </c>
      <c r="AE11" s="21" t="str">
        <f>IF((IF(DATA!$B10=COLUMN() - 2,1,0)+IF(DATA!$C10=COLUMN() - 2,1,0)+IF(DATA!$D10=COLUMN() - 2,1,0))=0," ",(IF(OR(DATA!$B$30=СПИСОК!$A10,DATA!$C$30=СПИСОК!$A10,DATA!$D$30=СПИСОК!$A10),"++","+")))</f>
        <v>++</v>
      </c>
      <c r="AF11" s="21" t="str">
        <f>IF((IF(DATA!$B10=COLUMN() - 2,1,0)+IF(DATA!$C10=COLUMN() - 2,1,0)+IF(DATA!$D10=COLUMN() - 2,1,0))=0," ",(IF(OR(DATA!$B$31=СПИСОК!$A10,DATA!$C$31=СПИСОК!$A10,DATA!$D$31=СПИСОК!$A10),"++","+")))</f>
        <v xml:space="preserve"> </v>
      </c>
      <c r="AG11" s="21" t="str">
        <f>IF((IF(DATA!$B10=COLUMN() - 2,1,0)+IF(DATA!$C10=COLUMN() - 2,1,0)+IF(DATA!$D10=COLUMN() - 2,1,0))=0," ",(IF(OR(DATA!$B$32=СПИСОК!$A10,DATA!$C$32=СПИСОК!$A10,DATA!$D$32=СПИСОК!$A10),"++","+")))</f>
        <v xml:space="preserve"> </v>
      </c>
      <c r="AH11" s="21" t="str">
        <f>IF((IF(DATA!$B10=COLUMN() - 2,1,0)+IF(DATA!$C10=COLUMN() - 2,1,0)+IF(DATA!$D10=COLUMN() - 2,1,0))=0," ",(IF(OR(DATA!$B$33=СПИСОК!$A10,DATA!$C$33=СПИСОК!$A10,DATA!$D$33=СПИСОК!$A10),"++","+")))</f>
        <v xml:space="preserve"> </v>
      </c>
      <c r="AI11" s="21" t="str">
        <f>IF((IF(DATA!$B10=COLUMN() - 2,1,0)+IF(DATA!$C10=COLUMN() - 2,1,0)+IF(DATA!$D10=COLUMN() - 2,1,0))=0," ",(IF(OR(DATA!$B$34=СПИСОК!$A10,DATA!$C$34=СПИСОК!$A10,DATA!$D$34=СПИСОК!$A10),"++","+")))</f>
        <v xml:space="preserve"> </v>
      </c>
      <c r="AJ11" s="21" t="str">
        <f>IF((IF(DATA!$B10=COLUMN() - 2,1,0)+IF(DATA!$C10=COLUMN() - 2,1,0)+IF(DATA!$D10=COLUMN() - 2,1,0))=0," ",(IF(OR(DATA!$B$35=СПИСОК!$A10,DATA!$C$35=СПИСОК!$A10,DATA!$D$35=СПИСОК!$A10),"++","+")))</f>
        <v>+</v>
      </c>
      <c r="AK11" s="21" t="str">
        <f>IF((IF(DATA!$B10=COLUMN() - 2,1,0)+IF(DATA!$C10=COLUMN() - 2,1,0)+IF(DATA!$D10=COLUMN() - 2,1,0))=0," ",(IF(OR(DATA!$B$36=СПИСОК!$A10,DATA!$C$36=СПИСОК!$A10,DATA!$D$36=СПИСОК!$A10),"++","+")))</f>
        <v xml:space="preserve"> </v>
      </c>
      <c r="AL11" s="21" t="str">
        <f>IF((IF(DATA!$B10=COLUMN() - 2,1,0)+IF(DATA!$C10=COLUMN() - 2,1,0)+IF(DATA!$D10=COLUMN() - 2,1,0))=0," ",(IF(OR(DATA!$B$37=СПИСОК!$A10,DATA!$C$37=СПИСОК!$A10,DATA!$D$37=СПИСОК!$A10),"++","+")))</f>
        <v xml:space="preserve"> </v>
      </c>
      <c r="AM11" s="21" t="str">
        <f>IF((IF(DATA!$B10=COLUMN() - 2,1,0)+IF(DATA!$C10=COLUMN() - 2,1,0)+IF(DATA!$D10=COLUMN() - 2,1,0))=0," ",(IF(OR(DATA!$B$38=СПИСОК!$A10,DATA!$C$38=СПИСОК!$A10,DATA!$D$38=СПИСОК!$A10),"++","+")))</f>
        <v xml:space="preserve"> </v>
      </c>
      <c r="AN11" s="21" t="str">
        <f>IF((IF(DATA!$B10=COLUMN() - 2,1,0)+IF(DATA!$C10=COLUMN() - 2,1,0)+IF(DATA!$D10=COLUMN() - 2,1,0))=0," ",(IF(OR(DATA!$B$39=СПИСОК!$A10,DATA!$C$39=СПИСОК!$A10,DATA!$D$39=СПИСОК!$A10),"++","+")))</f>
        <v xml:space="preserve"> </v>
      </c>
      <c r="AO11" s="21" t="str">
        <f>IF((IF(DATA!$B10=COLUMN() - 2,1,0)+IF(DATA!$C10=COLUMN() - 2,1,0)+IF(DATA!$D10=COLUMN() - 2,1,0))=0," ",(IF(OR(DATA!$B$40=СПИСОК!$A10,DATA!$C$40=СПИСОК!$A10,DATA!$D$40=СПИСОК!$A10),"++","+")))</f>
        <v xml:space="preserve"> </v>
      </c>
      <c r="AP11" s="41" t="str">
        <f>IF((IF(DATA!$B10=COLUMN() - 2,1,0)+IF(DATA!$C10=COLUMN() - 2,1,0)+IF(DATA!$D10=COLUMN() - 2,1,0))=0," ",(IF(OR(DATA!$B$41=СПИСОК!$A10,DATA!$C$41=СПИСОК!$A10,DATA!$D$41=СПИСОК!$A10),"++","+")))</f>
        <v xml:space="preserve"> </v>
      </c>
      <c r="AQ11" s="33"/>
    </row>
    <row r="12" spans="1:43" ht="45" customHeight="1" x14ac:dyDescent="0.3">
      <c r="A12" s="85" t="str">
        <f>IF(СПИСОК!B11="","",СПИСОК!B11)</f>
        <v>Жуков Владимир Владимирович</v>
      </c>
      <c r="B12" s="22"/>
      <c r="C12" s="20" t="str">
        <f>IF((IF(DATA!$B11=1,1,0)+IF(DATA!$C11=1,1,0)+IF(DATA!$D11=1,1,0))=0," ",(IF(OR(DATA!$B$2=СПИСОК!$A11,DATA!$C$2=СПИСОК!$A11,DATA!$D$2=СПИСОК!$A11),"++","+")))</f>
        <v xml:space="preserve"> </v>
      </c>
      <c r="D12" s="20" t="str">
        <f>IF((IF(DATA!B11=2,1,0)+IF(DATA!$C11=2,1,0)+IF(DATA!$D11=2,1,0))=0," ",(IF(OR(DATA!$B$3=СПИСОК!$A11,DATA!$C$3=СПИСОК!$A11,DATA!$D$3=СПИСОК!$A11),"++","+")))</f>
        <v xml:space="preserve"> </v>
      </c>
      <c r="E12" s="20" t="str">
        <f>IF((IF(DATA!$B11=3,1,0)+IF(DATA!$C11=3,1,0)+IF(DATA!$D11=3,1,0))=0," ",(IF(OR(DATA!$B$4=СПИСОК!$A11,DATA!$C$4=СПИСОК!$A11,DATA!$D$4=СПИСОК!$A11),"++","+")))</f>
        <v xml:space="preserve"> </v>
      </c>
      <c r="F12" s="20" t="str">
        <f>IF((IF(DATA!$B11=4,1,0)+IF(DATA!$C11=4,1,0)+IF(DATA!$D11=4,1,0))=0," ",(IF(OR(DATA!$B$5=СПИСОК!$A11,DATA!$C$5=СПИСОК!$A11,DATA!$D$5=СПИСОК!$A11),"++","+")))</f>
        <v xml:space="preserve"> </v>
      </c>
      <c r="G12" s="20" t="str">
        <f>IF((IF(DATA!$B11=COLUMN() - 2,1,0)+IF(DATA!$C11=COLUMN() - 2,1,0)+IF(DATA!$D11=COLUMN() - 2,1,0))=0," ",(IF(OR(DATA!$B$6=СПИСОК!$A11,DATA!$C$6=СПИСОК!$A11,DATA!$D$6=СПИСОК!$A11),"++","+")))</f>
        <v xml:space="preserve"> </v>
      </c>
      <c r="H12" s="20" t="str">
        <f>IF((IF(DATA!$B11=COLUMN() - 2,1,0)+IF(DATA!$C11=COLUMN() - 2,1,0)+IF(DATA!$D11=COLUMN() - 2,1,0))=0," ",(IF(OR(DATA!$B$7=СПИСОК!$A11,DATA!$C$7=СПИСОК!$A11,DATA!$D$7=СПИСОК!$A11),"++","+")))</f>
        <v>++</v>
      </c>
      <c r="I12" s="20" t="str">
        <f>IF((IF(DATA!$B11=COLUMN() - 2,1,0)+IF(DATA!$C11=COLUMN() - 2,1,0)+IF(DATA!$D11=COLUMN() - 2,1,0))=0," ",(IF(OR(DATA!$B$8=СПИСОК!$A11,DATA!$C$8=СПИСОК!$A11,DATA!$D$8=СПИСОК!$A11),"++","+")))</f>
        <v xml:space="preserve"> </v>
      </c>
      <c r="J12" s="21" t="str">
        <f>IF((IF(DATA!$B11=COLUMN() - 2,1,0)+IF(DATA!$C11=COLUMN() - 2,1,0)+IF(DATA!$D11=COLUMN() - 2,1,0))=0," ",(IF(OR(DATA!$B$9=СПИСОК!$A11,DATA!$C$9=СПИСОК!$A11,DATA!$D$9=СПИСОК!$A11),"++","+")))</f>
        <v xml:space="preserve"> </v>
      </c>
      <c r="K12" s="21" t="str">
        <f>IF((IF(DATA!$B11=COLUMN() - 2,1,0)+IF(DATA!$C11=COLUMN() - 2,1,0)+IF(DATA!$D11=COLUMN() - 2,1,0))=0," ",(IF(OR(DATA!$B$10=СПИСОК!$A11,DATA!$C$10=СПИСОК!$A11,DATA!$D$10=СПИСОК!$A11),"++","+")))</f>
        <v xml:space="preserve"> </v>
      </c>
      <c r="L12" s="23"/>
      <c r="M12" s="21" t="str">
        <f>IF((IF(DATA!$B11=COLUMN() - 2,1,0)+IF(DATA!$C11=COLUMN() - 2,1,0)+IF(DATA!$D11=COLUMN() - 2,1,0))=0," ",(IF(OR(DATA!$B$12=СПИСОК!$A11,DATA!$C$12=СПИСОК!$A11,DATA!$D$12=СПИСОК!$A11),"++","+")))</f>
        <v xml:space="preserve"> </v>
      </c>
      <c r="N12" s="21" t="str">
        <f>IF((IF(DATA!$B11=COLUMN() - 2,1,0)+IF(DATA!$C11=COLUMN() - 2,1,0)+IF(DATA!$D11=COLUMN() - 2,1,0))=0," ",(IF(OR(DATA!$B$13=СПИСОК!$A11,DATA!$C$13=СПИСОК!$A11,DATA!$D$13=СПИСОК!$A11),"++","+")))</f>
        <v xml:space="preserve"> </v>
      </c>
      <c r="O12" s="21" t="str">
        <f>IF((IF(DATA!$B11=COLUMN() - 2,1,0)+IF(DATA!$C11=COLUMN() - 2,1,0)+IF(DATA!$D11=COLUMN() - 2,1,0))=0," ",(IF(OR(DATA!$B$14=СПИСОК!$A11,DATA!$C$14=СПИСОК!$A11,DATA!$D$14=СПИСОК!$A11),"++","+")))</f>
        <v xml:space="preserve"> </v>
      </c>
      <c r="P12" s="21" t="str">
        <f>IF((IF(DATA!$B11=COLUMN() - 2,1,0)+IF(DATA!$C11=COLUMN() - 2,1,0)+IF(DATA!$D11=COLUMN() - 2,1,0))=0," ",(IF(OR(DATA!$B$15=СПИСОК!$A11,DATA!$C$15=СПИСОК!$A11,DATA!$D$15=СПИСОК!$A11),"++","+")))</f>
        <v xml:space="preserve"> </v>
      </c>
      <c r="Q12" s="21" t="str">
        <f>IF((IF(DATA!$B11=COLUMN() - 2,1,0)+IF(DATA!$C11=COLUMN() - 2,1,0)+IF(DATA!$D11=COLUMN() - 2,1,0))=0," ",(IF(OR(DATA!$B$16=СПИСОК!$A11,DATA!$C$16=СПИСОК!$A11,DATA!$D$16=СПИСОК!$A11),"++","+")))</f>
        <v xml:space="preserve"> </v>
      </c>
      <c r="R12" s="21" t="str">
        <f>IF((IF(DATA!$B11=COLUMN() - 2,1,0)+IF(DATA!$C11=COLUMN() - 2,1,0)+IF(DATA!$D11=COLUMN() - 2,1,0))=0," ",(IF(OR(DATA!$B$17=СПИСОК!$A11,DATA!$C$17=СПИСОК!$A11,DATA!$D$17=СПИСОК!$A11),"++","+")))</f>
        <v xml:space="preserve"> </v>
      </c>
      <c r="S12" s="21" t="str">
        <f>IF((IF(DATA!$B11=COLUMN() - 2,1,0)+IF(DATA!$C11=COLUMN() - 2,1,0)+IF(DATA!$D11=COLUMN() - 2,1,0))=0," ",(IF(OR(DATA!$B$18=СПИСОК!$A11,DATA!$C$18=СПИСОК!$A11,DATA!$D$18=СПИСОК!$A11),"++","+")))</f>
        <v>++</v>
      </c>
      <c r="T12" s="21" t="str">
        <f>IF((IF(DATA!$B11=COLUMN() - 2,1,0)+IF(DATA!$C11=COLUMN() - 2,1,0)+IF(DATA!$D11=COLUMN() - 2,1,0))=0," ",(IF(OR(DATA!$B$19=СПИСОК!$A11,DATA!$C$19=СПИСОК!$A11,DATA!$D$19=СПИСОК!$A11),"++","+")))</f>
        <v xml:space="preserve"> </v>
      </c>
      <c r="U12" s="21" t="str">
        <f>IF((IF(DATA!$B11=COLUMN() - 2,1,0)+IF(DATA!$C11=COLUMN() - 2,1,0)+IF(DATA!$D11=COLUMN() - 2,1,0))=0," ",(IF(OR(DATA!$B$20=СПИСОК!$A11,DATA!$C$20=СПИСОК!$A11,DATA!$D$20=СПИСОК!$A11),"++","+")))</f>
        <v xml:space="preserve"> </v>
      </c>
      <c r="V12" s="21" t="str">
        <f>IF((IF(DATA!$B11=COLUMN() - 2,1,0)+IF(DATA!$C11=COLUMN() - 2,1,0)+IF(DATA!$D11=COLUMN() - 2,1,0))=0," ",(IF(OR(DATA!$B$21=СПИСОК!$A11,DATA!$C$21=СПИСОК!$A11,DATA!$D$21=СПИСОК!$A11),"++","+")))</f>
        <v xml:space="preserve"> </v>
      </c>
      <c r="W12" s="21" t="str">
        <f>IF((IF(DATA!$B11=COLUMN() - 2,1,0)+IF(DATA!$C11=COLUMN() - 2,1,0)+IF(DATA!$D11=COLUMN() - 2,1,0))=0," ",(IF(OR(DATA!$B$22=СПИСОК!$A11,DATA!$C$22=СПИСОК!$A11,DATA!$D$22=СПИСОК!$A11),"++","+")))</f>
        <v xml:space="preserve"> </v>
      </c>
      <c r="X12" s="21" t="str">
        <f>IF((IF(DATA!$B11=COLUMN() - 2,1,0)+IF(DATA!$C11=COLUMN() - 2,1,0)+IF(DATA!$D11=COLUMN() - 2,1,0))=0," ",(IF(OR(DATA!$B$23=СПИСОК!$A11,DATA!$C$23=СПИСОК!$A11,DATA!$D$23=СПИСОК!$A11),"++","+")))</f>
        <v xml:space="preserve"> </v>
      </c>
      <c r="Y12" s="21" t="str">
        <f>IF((IF(DATA!$B11=COLUMN() - 2,1,0)+IF(DATA!$C11=COLUMN() - 2,1,0)+IF(DATA!$D11=COLUMN() - 2,1,0))=0," ",(IF(OR(DATA!$B$24=СПИСОК!$A11,DATA!$C$24=СПИСОК!$A11,DATA!$D$24=СПИСОК!$A11),"++","+")))</f>
        <v xml:space="preserve"> </v>
      </c>
      <c r="Z12" s="21" t="str">
        <f>IF((IF(DATA!$B11=COLUMN() - 2,1,0)+IF(DATA!$C11=COLUMN() - 2,1,0)+IF(DATA!$D11=COLUMN() - 2,1,0))=0," ",(IF(OR(DATA!$B$25=СПИСОК!$A11,DATA!$C$25=СПИСОК!$A11,DATA!$D$25=СПИСОК!$A11),"++","+")))</f>
        <v xml:space="preserve"> </v>
      </c>
      <c r="AA12" s="21" t="str">
        <f>IF((IF(DATA!$B11=COLUMN() - 2,1,0)+IF(DATA!$C11=COLUMN() - 2,1,0)+IF(DATA!$D11=COLUMN() - 2,1,0))=0," ",(IF(OR(DATA!$B$26=СПИСОК!$A11,DATA!$C$26=СПИСОК!$A11,DATA!$D$26=СПИСОК!$A11),"++","+")))</f>
        <v xml:space="preserve"> </v>
      </c>
      <c r="AB12" s="21" t="str">
        <f>IF((IF(DATA!$B11=COLUMN() - 2,1,0)+IF(DATA!$C11=COLUMN() - 2,1,0)+IF(DATA!$D11=COLUMN() - 2,1,0))=0," ",(IF(OR(DATA!$B$27=СПИСОК!$A11,DATA!$C$27=СПИСОК!$A11,DATA!$D$27=СПИСОК!$A11),"++","+")))</f>
        <v xml:space="preserve"> </v>
      </c>
      <c r="AC12" s="21" t="str">
        <f>IF((IF(DATA!$B11=COLUMN() - 2,1,0)+IF(DATA!$C11=COLUMN() - 2,1,0)+IF(DATA!$D11=COLUMN() - 2,1,0))=0," ",(IF(OR(DATA!$B$28=СПИСОК!$A11,DATA!$C$28=СПИСОК!$A11,DATA!$D$28=СПИСОК!$A11),"++","+")))</f>
        <v xml:space="preserve"> </v>
      </c>
      <c r="AD12" s="21" t="str">
        <f>IF((IF(DATA!$B11=COLUMN() - 2,1,0)+IF(DATA!$C11=COLUMN() - 2,1,0)+IF(DATA!$D11=COLUMN() - 2,1,0))=0," ",(IF(OR(DATA!$B$29=СПИСОК!$A11,DATA!$C$29=СПИСОК!$A11,DATA!$D$29=СПИСОК!$A11),"++","+")))</f>
        <v xml:space="preserve"> </v>
      </c>
      <c r="AE12" s="21" t="str">
        <f>IF((IF(DATA!$B11=COLUMN() - 2,1,0)+IF(DATA!$C11=COLUMN() - 2,1,0)+IF(DATA!$D11=COLUMN() - 2,1,0))=0," ",(IF(OR(DATA!$B$30=СПИСОК!$A11,DATA!$C$30=СПИСОК!$A11,DATA!$D$30=СПИСОК!$A11),"++","+")))</f>
        <v xml:space="preserve"> </v>
      </c>
      <c r="AF12" s="21" t="str">
        <f>IF((IF(DATA!$B11=COLUMN() - 2,1,0)+IF(DATA!$C11=COLUMN() - 2,1,0)+IF(DATA!$D11=COLUMN() - 2,1,0))=0," ",(IF(OR(DATA!$B$31=СПИСОК!$A11,DATA!$C$31=СПИСОК!$A11,DATA!$D$31=СПИСОК!$A11),"++","+")))</f>
        <v xml:space="preserve"> </v>
      </c>
      <c r="AG12" s="21" t="str">
        <f>IF((IF(DATA!$B11=COLUMN() - 2,1,0)+IF(DATA!$C11=COLUMN() - 2,1,0)+IF(DATA!$D11=COLUMN() - 2,1,0))=0," ",(IF(OR(DATA!$B$32=СПИСОК!$A11,DATA!$C$32=СПИСОК!$A11,DATA!$D$32=СПИСОК!$A11),"++","+")))</f>
        <v>++</v>
      </c>
      <c r="AH12" s="21" t="str">
        <f>IF((IF(DATA!$B11=COLUMN() - 2,1,0)+IF(DATA!$C11=COLUMN() - 2,1,0)+IF(DATA!$D11=COLUMN() - 2,1,0))=0," ",(IF(OR(DATA!$B$33=СПИСОК!$A11,DATA!$C$33=СПИСОК!$A11,DATA!$D$33=СПИСОК!$A11),"++","+")))</f>
        <v xml:space="preserve"> </v>
      </c>
      <c r="AI12" s="21" t="str">
        <f>IF((IF(DATA!$B11=COLUMN() - 2,1,0)+IF(DATA!$C11=COLUMN() - 2,1,0)+IF(DATA!$D11=COLUMN() - 2,1,0))=0," ",(IF(OR(DATA!$B$34=СПИСОК!$A11,DATA!$C$34=СПИСОК!$A11,DATA!$D$34=СПИСОК!$A11),"++","+")))</f>
        <v xml:space="preserve"> </v>
      </c>
      <c r="AJ12" s="21" t="str">
        <f>IF((IF(DATA!$B11=COLUMN() - 2,1,0)+IF(DATA!$C11=COLUMN() - 2,1,0)+IF(DATA!$D11=COLUMN() - 2,1,0))=0," ",(IF(OR(DATA!$B$35=СПИСОК!$A11,DATA!$C$35=СПИСОК!$A11,DATA!$D$35=СПИСОК!$A11),"++","+")))</f>
        <v xml:space="preserve"> </v>
      </c>
      <c r="AK12" s="21" t="str">
        <f>IF((IF(DATA!$B11=COLUMN() - 2,1,0)+IF(DATA!$C11=COLUMN() - 2,1,0)+IF(DATA!$D11=COLUMN() - 2,1,0))=0," ",(IF(OR(DATA!$B$36=СПИСОК!$A11,DATA!$C$36=СПИСОК!$A11,DATA!$D$36=СПИСОК!$A11),"++","+")))</f>
        <v xml:space="preserve"> </v>
      </c>
      <c r="AL12" s="21" t="str">
        <f>IF((IF(DATA!$B11=COLUMN() - 2,1,0)+IF(DATA!$C11=COLUMN() - 2,1,0)+IF(DATA!$D11=COLUMN() - 2,1,0))=0," ",(IF(OR(DATA!$B$37=СПИСОК!$A11,DATA!$C$37=СПИСОК!$A11,DATA!$D$37=СПИСОК!$A11),"++","+")))</f>
        <v xml:space="preserve"> </v>
      </c>
      <c r="AM12" s="21" t="str">
        <f>IF((IF(DATA!$B11=COLUMN() - 2,1,0)+IF(DATA!$C11=COLUMN() - 2,1,0)+IF(DATA!$D11=COLUMN() - 2,1,0))=0," ",(IF(OR(DATA!$B$38=СПИСОК!$A11,DATA!$C$38=СПИСОК!$A11,DATA!$D$38=СПИСОК!$A11),"++","+")))</f>
        <v xml:space="preserve"> </v>
      </c>
      <c r="AN12" s="21" t="str">
        <f>IF((IF(DATA!$B11=COLUMN() - 2,1,0)+IF(DATA!$C11=COLUMN() - 2,1,0)+IF(DATA!$D11=COLUMN() - 2,1,0))=0," ",(IF(OR(DATA!$B$39=СПИСОК!$A11,DATA!$C$39=СПИСОК!$A11,DATA!$D$39=СПИСОК!$A11),"++","+")))</f>
        <v xml:space="preserve"> </v>
      </c>
      <c r="AO12" s="21" t="str">
        <f>IF((IF(DATA!$B11=COLUMN() - 2,1,0)+IF(DATA!$C11=COLUMN() - 2,1,0)+IF(DATA!$D11=COLUMN() - 2,1,0))=0," ",(IF(OR(DATA!$B$40=СПИСОК!$A11,DATA!$C$40=СПИСОК!$A11,DATA!$D$40=СПИСОК!$A11),"++","+")))</f>
        <v xml:space="preserve"> </v>
      </c>
      <c r="AP12" s="41" t="str">
        <f>IF((IF(DATA!$B11=COLUMN() - 2,1,0)+IF(DATA!$C11=COLUMN() - 2,1,0)+IF(DATA!$D11=COLUMN() - 2,1,0))=0," ",(IF(OR(DATA!$B$41=СПИСОК!$A11,DATA!$C$41=СПИСОК!$A11,DATA!$D$41=СПИСОК!$A11),"++","+")))</f>
        <v xml:space="preserve"> </v>
      </c>
      <c r="AQ12" s="33"/>
    </row>
    <row r="13" spans="1:43" ht="45" customHeight="1" x14ac:dyDescent="0.3">
      <c r="A13" s="85" t="str">
        <f>IF(СПИСОК!B12="","",СПИСОК!B12)</f>
        <v>Ишевских Анастасия Романовна</v>
      </c>
      <c r="B13" s="22"/>
      <c r="C13" s="20" t="str">
        <f>IF((IF(DATA!$B12=1,1,0)+IF(DATA!$C12=1,1,0)+IF(DATA!$D12=1,1,0))=0," ",(IF(OR(DATA!$B$2=СПИСОК!$A12,DATA!$C$2=СПИСОК!$A12,DATA!$D$2=СПИСОК!$A12),"++","+")))</f>
        <v xml:space="preserve"> </v>
      </c>
      <c r="D13" s="20" t="str">
        <f>IF((IF(DATA!B12=2,1,0)+IF(DATA!$C12=2,1,0)+IF(DATA!$D12=2,1,0))=0," ",(IF(OR(DATA!$B$3=СПИСОК!$A12,DATA!$C$3=СПИСОК!$A12,DATA!$D$3=СПИСОК!$A12),"++","+")))</f>
        <v xml:space="preserve"> </v>
      </c>
      <c r="E13" s="20" t="str">
        <f>IF((IF(DATA!$B12=3,1,0)+IF(DATA!$C12=3,1,0)+IF(DATA!$D12=3,1,0))=0," ",(IF(OR(DATA!$B$4=СПИСОК!$A12,DATA!$C$4=СПИСОК!$A12,DATA!$D$4=СПИСОК!$A12),"++","+")))</f>
        <v xml:space="preserve"> </v>
      </c>
      <c r="F13" s="20" t="str">
        <f>IF((IF(DATA!$B12=4,1,0)+IF(DATA!$C12=4,1,0)+IF(DATA!$D12=4,1,0))=0," ",(IF(OR(DATA!$B$5=СПИСОК!$A12,DATA!$C$5=СПИСОК!$A12,DATA!$D$5=СПИСОК!$A12),"++","+")))</f>
        <v xml:space="preserve"> </v>
      </c>
      <c r="G13" s="20" t="str">
        <f>IF((IF(DATA!$B12=COLUMN() - 2,1,0)+IF(DATA!$C12=COLUMN() - 2,1,0)+IF(DATA!$D12=COLUMN() - 2,1,0))=0," ",(IF(OR(DATA!$B$6=СПИСОК!$A12,DATA!$C$6=СПИСОК!$A12,DATA!$D$6=СПИСОК!$A12),"++","+")))</f>
        <v xml:space="preserve"> </v>
      </c>
      <c r="H13" s="20" t="str">
        <f>IF((IF(DATA!$B12=COLUMN() - 2,1,0)+IF(DATA!$C12=COLUMN() - 2,1,0)+IF(DATA!$D12=COLUMN() - 2,1,0))=0," ",(IF(OR(DATA!$B$7=СПИСОК!$A12,DATA!$C$7=СПИСОК!$A12,DATA!$D$7=СПИСОК!$A12),"++","+")))</f>
        <v xml:space="preserve"> </v>
      </c>
      <c r="I13" s="20" t="str">
        <f>IF((IF(DATA!$B12=COLUMN() - 2,1,0)+IF(DATA!$C12=COLUMN() - 2,1,0)+IF(DATA!$D12=COLUMN() - 2,1,0))=0," ",(IF(OR(DATA!$B$8=СПИСОК!$A12,DATA!$C$8=СПИСОК!$A12,DATA!$D$8=СПИСОК!$A12),"++","+")))</f>
        <v>++</v>
      </c>
      <c r="J13" s="21" t="str">
        <f>IF((IF(DATA!$B12=COLUMN() - 2,1,0)+IF(DATA!$C12=COLUMN() - 2,1,0)+IF(DATA!$D12=COLUMN() - 2,1,0))=0," ",(IF(OR(DATA!$B$9=СПИСОК!$A12,DATA!$C$9=СПИСОК!$A12,DATA!$D$9=СПИСОК!$A12),"++","+")))</f>
        <v xml:space="preserve"> </v>
      </c>
      <c r="K13" s="21" t="str">
        <f>IF((IF(DATA!$B12=COLUMN() - 2,1,0)+IF(DATA!$C12=COLUMN() - 2,1,0)+IF(DATA!$D12=COLUMN() - 2,1,0))=0," ",(IF(OR(DATA!$B$10=СПИСОК!$A12,DATA!$C$10=СПИСОК!$A12,DATA!$D$10=СПИСОК!$A12),"++","+")))</f>
        <v xml:space="preserve"> </v>
      </c>
      <c r="L13" s="21" t="str">
        <f>IF((IF(DATA!$B12=COLUMN() - 2,1,0)+IF(DATA!$C12=COLUMN() - 2,1,0)+IF(DATA!$D12=COLUMN() - 2,1,0))=0," ",(IF(OR(DATA!$B$11=СПИСОК!$A12,DATA!$C$11=СПИСОК!$A12,DATA!$D$11=СПИСОК!$A12),"++","+")))</f>
        <v xml:space="preserve"> </v>
      </c>
      <c r="M13" s="23"/>
      <c r="N13" s="21" t="str">
        <f>IF((IF(DATA!$B12=COLUMN() - 2,1,0)+IF(DATA!$C12=COLUMN() - 2,1,0)+IF(DATA!$D12=COLUMN() - 2,1,0))=0," ",(IF(OR(DATA!$B$13=СПИСОК!$A12,DATA!$C$13=СПИСОК!$A12,DATA!$D$13=СПИСОК!$A12),"++","+")))</f>
        <v xml:space="preserve"> </v>
      </c>
      <c r="O13" s="21" t="str">
        <f>IF((IF(DATA!$B12=COLUMN() - 2,1,0)+IF(DATA!$C12=COLUMN() - 2,1,0)+IF(DATA!$D12=COLUMN() - 2,1,0))=0," ",(IF(OR(DATA!$B$14=СПИСОК!$A12,DATA!$C$14=СПИСОК!$A12,DATA!$D$14=СПИСОК!$A12),"++","+")))</f>
        <v xml:space="preserve"> </v>
      </c>
      <c r="P13" s="21" t="str">
        <f>IF((IF(DATA!$B12=COLUMN() - 2,1,0)+IF(DATA!$C12=COLUMN() - 2,1,0)+IF(DATA!$D12=COLUMN() - 2,1,0))=0," ",(IF(OR(DATA!$B$15=СПИСОК!$A12,DATA!$C$15=СПИСОК!$A12,DATA!$D$15=СПИСОК!$A12),"++","+")))</f>
        <v xml:space="preserve"> </v>
      </c>
      <c r="Q13" s="21" t="str">
        <f>IF((IF(DATA!$B12=COLUMN() - 2,1,0)+IF(DATA!$C12=COLUMN() - 2,1,0)+IF(DATA!$D12=COLUMN() - 2,1,0))=0," ",(IF(OR(DATA!$B$16=СПИСОК!$A12,DATA!$C$16=СПИСОК!$A12,DATA!$D$16=СПИСОК!$A12),"++","+")))</f>
        <v xml:space="preserve"> </v>
      </c>
      <c r="R13" s="21" t="str">
        <f>IF((IF(DATA!$B12=COLUMN() - 2,1,0)+IF(DATA!$C12=COLUMN() - 2,1,0)+IF(DATA!$D12=COLUMN() - 2,1,0))=0," ",(IF(OR(DATA!$B$17=СПИСОК!$A12,DATA!$C$17=СПИСОК!$A12,DATA!$D$17=СПИСОК!$A12),"++","+")))</f>
        <v xml:space="preserve"> </v>
      </c>
      <c r="S13" s="21" t="str">
        <f>IF((IF(DATA!$B12=COLUMN() - 2,1,0)+IF(DATA!$C12=COLUMN() - 2,1,0)+IF(DATA!$D12=COLUMN() - 2,1,0))=0," ",(IF(OR(DATA!$B$18=СПИСОК!$A12,DATA!$C$18=СПИСОК!$A12,DATA!$D$18=СПИСОК!$A12),"++","+")))</f>
        <v xml:space="preserve"> </v>
      </c>
      <c r="T13" s="21" t="str">
        <f>IF((IF(DATA!$B12=COLUMN() - 2,1,0)+IF(DATA!$C12=COLUMN() - 2,1,0)+IF(DATA!$D12=COLUMN() - 2,1,0))=0," ",(IF(OR(DATA!$B$19=СПИСОК!$A12,DATA!$C$19=СПИСОК!$A12,DATA!$D$19=СПИСОК!$A12),"++","+")))</f>
        <v xml:space="preserve"> </v>
      </c>
      <c r="U13" s="21" t="str">
        <f>IF((IF(DATA!$B12=COLUMN() - 2,1,0)+IF(DATA!$C12=COLUMN() - 2,1,0)+IF(DATA!$D12=COLUMN() - 2,1,0))=0," ",(IF(OR(DATA!$B$20=СПИСОК!$A12,DATA!$C$20=СПИСОК!$A12,DATA!$D$20=СПИСОК!$A12),"++","+")))</f>
        <v xml:space="preserve"> </v>
      </c>
      <c r="V13" s="21" t="str">
        <f>IF((IF(DATA!$B12=COLUMN() - 2,1,0)+IF(DATA!$C12=COLUMN() - 2,1,0)+IF(DATA!$D12=COLUMN() - 2,1,0))=0," ",(IF(OR(DATA!$B$21=СПИСОК!$A12,DATA!$C$21=СПИСОК!$A12,DATA!$D$21=СПИСОК!$A12),"++","+")))</f>
        <v xml:space="preserve"> </v>
      </c>
      <c r="W13" s="21" t="str">
        <f>IF((IF(DATA!$B12=COLUMN() - 2,1,0)+IF(DATA!$C12=COLUMN() - 2,1,0)+IF(DATA!$D12=COLUMN() - 2,1,0))=0," ",(IF(OR(DATA!$B$22=СПИСОК!$A12,DATA!$C$22=СПИСОК!$A12,DATA!$D$22=СПИСОК!$A12),"++","+")))</f>
        <v xml:space="preserve"> </v>
      </c>
      <c r="X13" s="21" t="str">
        <f>IF((IF(DATA!$B12=COLUMN() - 2,1,0)+IF(DATA!$C12=COLUMN() - 2,1,0)+IF(DATA!$D12=COLUMN() - 2,1,0))=0," ",(IF(OR(DATA!$B$23=СПИСОК!$A12,DATA!$C$23=СПИСОК!$A12,DATA!$D$23=СПИСОК!$A12),"++","+")))</f>
        <v xml:space="preserve"> </v>
      </c>
      <c r="Y13" s="21" t="str">
        <f>IF((IF(DATA!$B12=COLUMN() - 2,1,0)+IF(DATA!$C12=COLUMN() - 2,1,0)+IF(DATA!$D12=COLUMN() - 2,1,0))=0," ",(IF(OR(DATA!$B$24=СПИСОК!$A12,DATA!$C$24=СПИСОК!$A12,DATA!$D$24=СПИСОК!$A12),"++","+")))</f>
        <v xml:space="preserve"> </v>
      </c>
      <c r="Z13" s="21" t="str">
        <f>IF((IF(DATA!$B12=COLUMN() - 2,1,0)+IF(DATA!$C12=COLUMN() - 2,1,0)+IF(DATA!$D12=COLUMN() - 2,1,0))=0," ",(IF(OR(DATA!$B$25=СПИСОК!$A12,DATA!$C$25=СПИСОК!$A12,DATA!$D$25=СПИСОК!$A12),"++","+")))</f>
        <v xml:space="preserve"> </v>
      </c>
      <c r="AA13" s="21" t="str">
        <f>IF((IF(DATA!$B12=COLUMN() - 2,1,0)+IF(DATA!$C12=COLUMN() - 2,1,0)+IF(DATA!$D12=COLUMN() - 2,1,0))=0," ",(IF(OR(DATA!$B$26=СПИСОК!$A12,DATA!$C$26=СПИСОК!$A12,DATA!$D$26=СПИСОК!$A12),"++","+")))</f>
        <v>++</v>
      </c>
      <c r="AB13" s="21" t="str">
        <f>IF((IF(DATA!$B12=COLUMN() - 2,1,0)+IF(DATA!$C12=COLUMN() - 2,1,0)+IF(DATA!$D12=COLUMN() - 2,1,0))=0," ",(IF(OR(DATA!$B$27=СПИСОК!$A12,DATA!$C$27=СПИСОК!$A12,DATA!$D$27=СПИСОК!$A12),"++","+")))</f>
        <v>++</v>
      </c>
      <c r="AC13" s="21" t="str">
        <f>IF((IF(DATA!$B12=COLUMN() - 2,1,0)+IF(DATA!$C12=COLUMN() - 2,1,0)+IF(DATA!$D12=COLUMN() - 2,1,0))=0," ",(IF(OR(DATA!$B$28=СПИСОК!$A12,DATA!$C$28=СПИСОК!$A12,DATA!$D$28=СПИСОК!$A12),"++","+")))</f>
        <v xml:space="preserve"> </v>
      </c>
      <c r="AD13" s="21" t="str">
        <f>IF((IF(DATA!$B12=COLUMN() - 2,1,0)+IF(DATA!$C12=COLUMN() - 2,1,0)+IF(DATA!$D12=COLUMN() - 2,1,0))=0," ",(IF(OR(DATA!$B$29=СПИСОК!$A12,DATA!$C$29=СПИСОК!$A12,DATA!$D$29=СПИСОК!$A12),"++","+")))</f>
        <v xml:space="preserve"> </v>
      </c>
      <c r="AE13" s="21" t="str">
        <f>IF((IF(DATA!$B12=COLUMN() - 2,1,0)+IF(DATA!$C12=COLUMN() - 2,1,0)+IF(DATA!$D12=COLUMN() - 2,1,0))=0," ",(IF(OR(DATA!$B$30=СПИСОК!$A12,DATA!$C$30=СПИСОК!$A12,DATA!$D$30=СПИСОК!$A12),"++","+")))</f>
        <v xml:space="preserve"> </v>
      </c>
      <c r="AF13" s="21" t="str">
        <f>IF((IF(DATA!$B12=COLUMN() - 2,1,0)+IF(DATA!$C12=COLUMN() - 2,1,0)+IF(DATA!$D12=COLUMN() - 2,1,0))=0," ",(IF(OR(DATA!$B$31=СПИСОК!$A12,DATA!$C$31=СПИСОК!$A12,DATA!$D$31=СПИСОК!$A12),"++","+")))</f>
        <v xml:space="preserve"> </v>
      </c>
      <c r="AG13" s="21" t="str">
        <f>IF((IF(DATA!$B12=COLUMN() - 2,1,0)+IF(DATA!$C12=COLUMN() - 2,1,0)+IF(DATA!$D12=COLUMN() - 2,1,0))=0," ",(IF(OR(DATA!$B$32=СПИСОК!$A12,DATA!$C$32=СПИСОК!$A12,DATA!$D$32=СПИСОК!$A12),"++","+")))</f>
        <v xml:space="preserve"> </v>
      </c>
      <c r="AH13" s="21" t="str">
        <f>IF((IF(DATA!$B12=COLUMN() - 2,1,0)+IF(DATA!$C12=COLUMN() - 2,1,0)+IF(DATA!$D12=COLUMN() - 2,1,0))=0," ",(IF(OR(DATA!$B$33=СПИСОК!$A12,DATA!$C$33=СПИСОК!$A12,DATA!$D$33=СПИСОК!$A12),"++","+")))</f>
        <v xml:space="preserve"> </v>
      </c>
      <c r="AI13" s="21" t="str">
        <f>IF((IF(DATA!$B12=COLUMN() - 2,1,0)+IF(DATA!$C12=COLUMN() - 2,1,0)+IF(DATA!$D12=COLUMN() - 2,1,0))=0," ",(IF(OR(DATA!$B$34=СПИСОК!$A12,DATA!$C$34=СПИСОК!$A12,DATA!$D$34=СПИСОК!$A12),"++","+")))</f>
        <v xml:space="preserve"> </v>
      </c>
      <c r="AJ13" s="21" t="str">
        <f>IF((IF(DATA!$B12=COLUMN() - 2,1,0)+IF(DATA!$C12=COLUMN() - 2,1,0)+IF(DATA!$D12=COLUMN() - 2,1,0))=0," ",(IF(OR(DATA!$B$35=СПИСОК!$A12,DATA!$C$35=СПИСОК!$A12,DATA!$D$35=СПИСОК!$A12),"++","+")))</f>
        <v xml:space="preserve"> </v>
      </c>
      <c r="AK13" s="21" t="str">
        <f>IF((IF(DATA!$B12=COLUMN() - 2,1,0)+IF(DATA!$C12=COLUMN() - 2,1,0)+IF(DATA!$D12=COLUMN() - 2,1,0))=0," ",(IF(OR(DATA!$B$36=СПИСОК!$A12,DATA!$C$36=СПИСОК!$A12,DATA!$D$36=СПИСОК!$A12),"++","+")))</f>
        <v xml:space="preserve"> </v>
      </c>
      <c r="AL13" s="21" t="str">
        <f>IF((IF(DATA!$B12=COLUMN() - 2,1,0)+IF(DATA!$C12=COLUMN() - 2,1,0)+IF(DATA!$D12=COLUMN() - 2,1,0))=0," ",(IF(OR(DATA!$B$37=СПИСОК!$A12,DATA!$C$37=СПИСОК!$A12,DATA!$D$37=СПИСОК!$A12),"++","+")))</f>
        <v xml:space="preserve"> </v>
      </c>
      <c r="AM13" s="21" t="str">
        <f>IF((IF(DATA!$B12=COLUMN() - 2,1,0)+IF(DATA!$C12=COLUMN() - 2,1,0)+IF(DATA!$D12=COLUMN() - 2,1,0))=0," ",(IF(OR(DATA!$B$38=СПИСОК!$A12,DATA!$C$38=СПИСОК!$A12,DATA!$D$38=СПИСОК!$A12),"++","+")))</f>
        <v xml:space="preserve"> </v>
      </c>
      <c r="AN13" s="21" t="str">
        <f>IF((IF(DATA!$B12=COLUMN() - 2,1,0)+IF(DATA!$C12=COLUMN() - 2,1,0)+IF(DATA!$D12=COLUMN() - 2,1,0))=0," ",(IF(OR(DATA!$B$39=СПИСОК!$A12,DATA!$C$39=СПИСОК!$A12,DATA!$D$39=СПИСОК!$A12),"++","+")))</f>
        <v xml:space="preserve"> </v>
      </c>
      <c r="AO13" s="21" t="str">
        <f>IF((IF(DATA!$B12=COLUMN() - 2,1,0)+IF(DATA!$C12=COLUMN() - 2,1,0)+IF(DATA!$D12=COLUMN() - 2,1,0))=0," ",(IF(OR(DATA!$B$40=СПИСОК!$A12,DATA!$C$40=СПИСОК!$A12,DATA!$D$40=СПИСОК!$A12),"++","+")))</f>
        <v xml:space="preserve"> </v>
      </c>
      <c r="AP13" s="41" t="str">
        <f>IF((IF(DATA!$B12=COLUMN() - 2,1,0)+IF(DATA!$C12=COLUMN() - 2,1,0)+IF(DATA!$D12=COLUMN() - 2,1,0))=0," ",(IF(OR(DATA!$B$41=СПИСОК!$A12,DATA!$C$41=СПИСОК!$A12,DATA!$D$41=СПИСОК!$A12),"++","+")))</f>
        <v xml:space="preserve"> </v>
      </c>
      <c r="AQ13" s="33"/>
    </row>
    <row r="14" spans="1:43" ht="45" customHeight="1" x14ac:dyDescent="0.3">
      <c r="A14" s="85" t="str">
        <f>IF(СПИСОК!B13="","",СПИСОК!B13)</f>
        <v>ㅤ</v>
      </c>
      <c r="B14" s="22"/>
      <c r="C14" s="20" t="str">
        <f>IF((IF(DATA!$B13=1,1,0)+IF(DATA!$C13=1,1,0)+IF(DATA!$D13=1,1,0))=0," ",(IF(OR(DATA!$B$2=СПИСОК!$A13,DATA!$C$2=СПИСОК!$A13,DATA!$D$2=СПИСОК!$A13),"++","+")))</f>
        <v xml:space="preserve"> </v>
      </c>
      <c r="D14" s="20" t="str">
        <f>IF((IF(DATA!B13=2,1,0)+IF(DATA!$C13=2,1,0)+IF(DATA!$D13=2,1,0))=0," ",(IF(OR(DATA!$B$3=СПИСОК!$A13,DATA!$C$3=СПИСОК!$A13,DATA!$D$3=СПИСОК!$A13),"++","+")))</f>
        <v xml:space="preserve"> </v>
      </c>
      <c r="E14" s="20" t="str">
        <f>IF((IF(DATA!$B13=3,1,0)+IF(DATA!$C13=3,1,0)+IF(DATA!$D13=3,1,0))=0," ",(IF(OR(DATA!$B$4=СПИСОК!$A13,DATA!$C$4=СПИСОК!$A13,DATA!$D$4=СПИСОК!$A13),"++","+")))</f>
        <v xml:space="preserve"> </v>
      </c>
      <c r="F14" s="20" t="str">
        <f>IF((IF(DATA!$B13=4,1,0)+IF(DATA!$C13=4,1,0)+IF(DATA!$D13=4,1,0))=0," ",(IF(OR(DATA!$B$5=СПИСОК!$A13,DATA!$C$5=СПИСОК!$A13,DATA!$D$5=СПИСОК!$A13),"++","+")))</f>
        <v xml:space="preserve"> </v>
      </c>
      <c r="G14" s="20" t="str">
        <f>IF((IF(DATA!$B13=COLUMN() - 2,1,0)+IF(DATA!$C13=COLUMN() - 2,1,0)+IF(DATA!$D13=COLUMN() - 2,1,0))=0," ",(IF(OR(DATA!$B$6=СПИСОК!$A13,DATA!$C$6=СПИСОК!$A13,DATA!$D$6=СПИСОК!$A13),"++","+")))</f>
        <v xml:space="preserve"> </v>
      </c>
      <c r="H14" s="20" t="str">
        <f>IF((IF(DATA!$B13=COLUMN() - 2,1,0)+IF(DATA!$C13=COLUMN() - 2,1,0)+IF(DATA!$D13=COLUMN() - 2,1,0))=0," ",(IF(OR(DATA!$B$7=СПИСОК!$A13,DATA!$C$7=СПИСОК!$A13,DATA!$D$7=СПИСОК!$A13),"++","+")))</f>
        <v xml:space="preserve"> </v>
      </c>
      <c r="I14" s="20" t="str">
        <f>IF((IF(DATA!$B13=COLUMN() - 2,1,0)+IF(DATA!$C13=COLUMN() - 2,1,0)+IF(DATA!$D13=COLUMN() - 2,1,0))=0," ",(IF(OR(DATA!$B$8=СПИСОК!$A13,DATA!$C$8=СПИСОК!$A13,DATA!$D$8=СПИСОК!$A13),"++","+")))</f>
        <v xml:space="preserve"> </v>
      </c>
      <c r="J14" s="21" t="str">
        <f>IF((IF(DATA!$B13=COLUMN() - 2,1,0)+IF(DATA!$C13=COLUMN() - 2,1,0)+IF(DATA!$D13=COLUMN() - 2,1,0))=0," ",(IF(OR(DATA!$B$9=СПИСОК!$A13,DATA!$C$9=СПИСОК!$A13,DATA!$D$9=СПИСОК!$A13),"++","+")))</f>
        <v xml:space="preserve"> </v>
      </c>
      <c r="K14" s="21" t="str">
        <f>IF((IF(DATA!$B13=COLUMN() - 2,1,0)+IF(DATA!$C13=COLUMN() - 2,1,0)+IF(DATA!$D13=COLUMN() - 2,1,0))=0," ",(IF(OR(DATA!$B$10=СПИСОК!$A13,DATA!$C$10=СПИСОК!$A13,DATA!$D$10=СПИСОК!$A13),"++","+")))</f>
        <v xml:space="preserve"> </v>
      </c>
      <c r="L14" s="21" t="str">
        <f>IF((IF(DATA!$B13=COLUMN() - 2,1,0)+IF(DATA!$C13=COLUMN() - 2,1,0)+IF(DATA!$D13=COLUMN() - 2,1,0))=0," ",(IF(OR(DATA!$B$11=СПИСОК!$A13,DATA!$C$11=СПИСОК!$A13,DATA!$D$11=СПИСОК!$A13),"++","+")))</f>
        <v xml:space="preserve"> </v>
      </c>
      <c r="M14" s="21" t="str">
        <f>IF((IF(DATA!$B13=COLUMN() - 2,1,0)+IF(DATA!$C13=COLUMN() - 2,1,0)+IF(DATA!$D13=COLUMN() - 2,1,0))=0," ",(IF(OR(DATA!$B$12=СПИСОК!$A13,DATA!$C$12=СПИСОК!$A13,DATA!$D$12=СПИСОК!$A13),"++","+")))</f>
        <v xml:space="preserve"> </v>
      </c>
      <c r="N14" s="23"/>
      <c r="O14" s="21" t="str">
        <f>IF((IF(DATA!$B13=COLUMN() - 2,1,0)+IF(DATA!$C13=COLUMN() - 2,1,0)+IF(DATA!$D13=COLUMN() - 2,1,0))=0," ",(IF(OR(DATA!$B$14=СПИСОК!$A13,DATA!$C$14=СПИСОК!$A13,DATA!$D$14=СПИСОК!$A13),"++","+")))</f>
        <v xml:space="preserve"> </v>
      </c>
      <c r="P14" s="21" t="str">
        <f>IF((IF(DATA!$B13=COLUMN() - 2,1,0)+IF(DATA!$C13=COLUMN() - 2,1,0)+IF(DATA!$D13=COLUMN() - 2,1,0))=0," ",(IF(OR(DATA!$B$15=СПИСОК!$A13,DATA!$C$15=СПИСОК!$A13,DATA!$D$15=СПИСОК!$A13),"++","+")))</f>
        <v xml:space="preserve"> </v>
      </c>
      <c r="Q14" s="21" t="str">
        <f>IF((IF(DATA!$B13=COLUMN() - 2,1,0)+IF(DATA!$C13=COLUMN() - 2,1,0)+IF(DATA!$D13=COLUMN() - 2,1,0))=0," ",(IF(OR(DATA!$B$16=СПИСОК!$A13,DATA!$C$16=СПИСОК!$A13,DATA!$D$16=СПИСОК!$A13),"++","+")))</f>
        <v xml:space="preserve"> </v>
      </c>
      <c r="R14" s="21" t="str">
        <f>IF((IF(DATA!$B13=COLUMN() - 2,1,0)+IF(DATA!$C13=COLUMN() - 2,1,0)+IF(DATA!$D13=COLUMN() - 2,1,0))=0," ",(IF(OR(DATA!$B$17=СПИСОК!$A13,DATA!$C$17=СПИСОК!$A13,DATA!$D$17=СПИСОК!$A13),"++","+")))</f>
        <v xml:space="preserve"> </v>
      </c>
      <c r="S14" s="21" t="str">
        <f>IF((IF(DATA!$B13=COLUMN() - 2,1,0)+IF(DATA!$C13=COLUMN() - 2,1,0)+IF(DATA!$D13=COLUMN() - 2,1,0))=0," ",(IF(OR(DATA!$B$18=СПИСОК!$A13,DATA!$C$18=СПИСОК!$A13,DATA!$D$18=СПИСОК!$A13),"++","+")))</f>
        <v xml:space="preserve"> </v>
      </c>
      <c r="T14" s="21" t="str">
        <f>IF((IF(DATA!$B13=COLUMN() - 2,1,0)+IF(DATA!$C13=COLUMN() - 2,1,0)+IF(DATA!$D13=COLUMN() - 2,1,0))=0," ",(IF(OR(DATA!$B$19=СПИСОК!$A13,DATA!$C$19=СПИСОК!$A13,DATA!$D$19=СПИСОК!$A13),"++","+")))</f>
        <v xml:space="preserve"> </v>
      </c>
      <c r="U14" s="21" t="str">
        <f>IF((IF(DATA!$B13=COLUMN() - 2,1,0)+IF(DATA!$C13=COLUMN() - 2,1,0)+IF(DATA!$D13=COLUMN() - 2,1,0))=0," ",(IF(OR(DATA!$B$20=СПИСОК!$A13,DATA!$C$20=СПИСОК!$A13,DATA!$D$20=СПИСОК!$A13),"++","+")))</f>
        <v xml:space="preserve"> </v>
      </c>
      <c r="V14" s="21" t="str">
        <f>IF((IF(DATA!$B13=COLUMN() - 2,1,0)+IF(DATA!$C13=COLUMN() - 2,1,0)+IF(DATA!$D13=COLUMN() - 2,1,0))=0," ",(IF(OR(DATA!$B$21=СПИСОК!$A13,DATA!$C$21=СПИСОК!$A13,DATA!$D$21=СПИСОК!$A13),"++","+")))</f>
        <v xml:space="preserve"> </v>
      </c>
      <c r="W14" s="21" t="str">
        <f>IF((IF(DATA!$B13=COLUMN() - 2,1,0)+IF(DATA!$C13=COLUMN() - 2,1,0)+IF(DATA!$D13=COLUMN() - 2,1,0))=0," ",(IF(OR(DATA!$B$22=СПИСОК!$A13,DATA!$C$22=СПИСОК!$A13,DATA!$D$22=СПИСОК!$A13),"++","+")))</f>
        <v xml:space="preserve"> </v>
      </c>
      <c r="X14" s="21" t="str">
        <f>IF((IF(DATA!$B13=COLUMN() - 2,1,0)+IF(DATA!$C13=COLUMN() - 2,1,0)+IF(DATA!$D13=COLUMN() - 2,1,0))=0," ",(IF(OR(DATA!$B$23=СПИСОК!$A13,DATA!$C$23=СПИСОК!$A13,DATA!$D$23=СПИСОК!$A13),"++","+")))</f>
        <v xml:space="preserve"> </v>
      </c>
      <c r="Y14" s="21" t="str">
        <f>IF((IF(DATA!$B13=COLUMN() - 2,1,0)+IF(DATA!$C13=COLUMN() - 2,1,0)+IF(DATA!$D13=COLUMN() - 2,1,0))=0," ",(IF(OR(DATA!$B$24=СПИСОК!$A13,DATA!$C$24=СПИСОК!$A13,DATA!$D$24=СПИСОК!$A13),"++","+")))</f>
        <v xml:space="preserve"> </v>
      </c>
      <c r="Z14" s="21" t="str">
        <f>IF((IF(DATA!$B13=COLUMN() - 2,1,0)+IF(DATA!$C13=COLUMN() - 2,1,0)+IF(DATA!$D13=COLUMN() - 2,1,0))=0," ",(IF(OR(DATA!$B$25=СПИСОК!$A13,DATA!$C$25=СПИСОК!$A13,DATA!$D$25=СПИСОК!$A13),"++","+")))</f>
        <v xml:space="preserve"> </v>
      </c>
      <c r="AA14" s="21" t="str">
        <f>IF((IF(DATA!$B13=COLUMN() - 2,1,0)+IF(DATA!$C13=COLUMN() - 2,1,0)+IF(DATA!$D13=COLUMN() - 2,1,0))=0," ",(IF(OR(DATA!$B$26=СПИСОК!$A13,DATA!$C$26=СПИСОК!$A13,DATA!$D$26=СПИСОК!$A13),"++","+")))</f>
        <v xml:space="preserve"> </v>
      </c>
      <c r="AB14" s="21" t="str">
        <f>IF((IF(DATA!$B13=COLUMN() - 2,1,0)+IF(DATA!$C13=COLUMN() - 2,1,0)+IF(DATA!$D13=COLUMN() - 2,1,0))=0," ",(IF(OR(DATA!$B$27=СПИСОК!$A13,DATA!$C$27=СПИСОК!$A13,DATA!$D$27=СПИСОК!$A13),"++","+")))</f>
        <v xml:space="preserve"> </v>
      </c>
      <c r="AC14" s="21" t="str">
        <f>IF((IF(DATA!$B13=COLUMN() - 2,1,0)+IF(DATA!$C13=COLUMN() - 2,1,0)+IF(DATA!$D13=COLUMN() - 2,1,0))=0," ",(IF(OR(DATA!$B$28=СПИСОК!$A13,DATA!$C$28=СПИСОК!$A13,DATA!$D$28=СПИСОК!$A13),"++","+")))</f>
        <v xml:space="preserve"> </v>
      </c>
      <c r="AD14" s="21" t="str">
        <f>IF((IF(DATA!$B13=COLUMN() - 2,1,0)+IF(DATA!$C13=COLUMN() - 2,1,0)+IF(DATA!$D13=COLUMN() - 2,1,0))=0," ",(IF(OR(DATA!$B$29=СПИСОК!$A13,DATA!$C$29=СПИСОК!$A13,DATA!$D$29=СПИСОК!$A13),"++","+")))</f>
        <v xml:space="preserve"> </v>
      </c>
      <c r="AE14" s="21" t="str">
        <f>IF((IF(DATA!$B13=COLUMN() - 2,1,0)+IF(DATA!$C13=COLUMN() - 2,1,0)+IF(DATA!$D13=COLUMN() - 2,1,0))=0," ",(IF(OR(DATA!$B$30=СПИСОК!$A13,DATA!$C$30=СПИСОК!$A13,DATA!$D$30=СПИСОК!$A13),"++","+")))</f>
        <v xml:space="preserve"> </v>
      </c>
      <c r="AF14" s="21" t="str">
        <f>IF((IF(DATA!$B13=COLUMN() - 2,1,0)+IF(DATA!$C13=COLUMN() - 2,1,0)+IF(DATA!$D13=COLUMN() - 2,1,0))=0," ",(IF(OR(DATA!$B$31=СПИСОК!$A13,DATA!$C$31=СПИСОК!$A13,DATA!$D$31=СПИСОК!$A13),"++","+")))</f>
        <v xml:space="preserve"> </v>
      </c>
      <c r="AG14" s="21" t="str">
        <f>IF((IF(DATA!$B13=COLUMN() - 2,1,0)+IF(DATA!$C13=COLUMN() - 2,1,0)+IF(DATA!$D13=COLUMN() - 2,1,0))=0," ",(IF(OR(DATA!$B$32=СПИСОК!$A13,DATA!$C$32=СПИСОК!$A13,DATA!$D$32=СПИСОК!$A13),"++","+")))</f>
        <v xml:space="preserve"> </v>
      </c>
      <c r="AH14" s="21" t="str">
        <f>IF((IF(DATA!$B13=COLUMN() - 2,1,0)+IF(DATA!$C13=COLUMN() - 2,1,0)+IF(DATA!$D13=COLUMN() - 2,1,0))=0," ",(IF(OR(DATA!$B$33=СПИСОК!$A13,DATA!$C$33=СПИСОК!$A13,DATA!$D$33=СПИСОК!$A13),"++","+")))</f>
        <v xml:space="preserve"> </v>
      </c>
      <c r="AI14" s="21" t="str">
        <f>IF((IF(DATA!$B13=COLUMN() - 2,1,0)+IF(DATA!$C13=COLUMN() - 2,1,0)+IF(DATA!$D13=COLUMN() - 2,1,0))=0," ",(IF(OR(DATA!$B$34=СПИСОК!$A13,DATA!$C$34=СПИСОК!$A13,DATA!$D$34=СПИСОК!$A13),"++","+")))</f>
        <v xml:space="preserve"> </v>
      </c>
      <c r="AJ14" s="21" t="str">
        <f>IF((IF(DATA!$B13=COLUMN() - 2,1,0)+IF(DATA!$C13=COLUMN() - 2,1,0)+IF(DATA!$D13=COLUMN() - 2,1,0))=0," ",(IF(OR(DATA!$B$35=СПИСОК!$A13,DATA!$C$35=СПИСОК!$A13,DATA!$D$35=СПИСОК!$A13),"++","+")))</f>
        <v xml:space="preserve"> </v>
      </c>
      <c r="AK14" s="21" t="str">
        <f>IF((IF(DATA!$B13=COLUMN() - 2,1,0)+IF(DATA!$C13=COLUMN() - 2,1,0)+IF(DATA!$D13=COLUMN() - 2,1,0))=0," ",(IF(OR(DATA!$B$36=СПИСОК!$A13,DATA!$C$36=СПИСОК!$A13,DATA!$D$36=СПИСОК!$A13),"++","+")))</f>
        <v xml:space="preserve"> </v>
      </c>
      <c r="AL14" s="21" t="str">
        <f>IF((IF(DATA!$B13=COLUMN() - 2,1,0)+IF(DATA!$C13=COLUMN() - 2,1,0)+IF(DATA!$D13=COLUMN() - 2,1,0))=0," ",(IF(OR(DATA!$B$37=СПИСОК!$A13,DATA!$C$37=СПИСОК!$A13,DATA!$D$37=СПИСОК!$A13),"++","+")))</f>
        <v xml:space="preserve"> </v>
      </c>
      <c r="AM14" s="21" t="str">
        <f>IF((IF(DATA!$B13=COLUMN() - 2,1,0)+IF(DATA!$C13=COLUMN() - 2,1,0)+IF(DATA!$D13=COLUMN() - 2,1,0))=0," ",(IF(OR(DATA!$B$38=СПИСОК!$A13,DATA!$C$38=СПИСОК!$A13,DATA!$D$38=СПИСОК!$A13),"++","+")))</f>
        <v xml:space="preserve"> </v>
      </c>
      <c r="AN14" s="21" t="str">
        <f>IF((IF(DATA!$B13=COLUMN() - 2,1,0)+IF(DATA!$C13=COLUMN() - 2,1,0)+IF(DATA!$D13=COLUMN() - 2,1,0))=0," ",(IF(OR(DATA!$B$39=СПИСОК!$A13,DATA!$C$39=СПИСОК!$A13,DATA!$D$39=СПИСОК!$A13),"++","+")))</f>
        <v xml:space="preserve"> </v>
      </c>
      <c r="AO14" s="21" t="str">
        <f>IF((IF(DATA!$B13=COLUMN() - 2,1,0)+IF(DATA!$C13=COLUMN() - 2,1,0)+IF(DATA!$D13=COLUMN() - 2,1,0))=0," ",(IF(OR(DATA!$B$40=СПИСОК!$A13,DATA!$C$40=СПИСОК!$A13,DATA!$D$40=СПИСОК!$A13),"++","+")))</f>
        <v xml:space="preserve"> </v>
      </c>
      <c r="AP14" s="41" t="str">
        <f>IF((IF(DATA!$B13=COLUMN() - 2,1,0)+IF(DATA!$C13=COLUMN() - 2,1,0)+IF(DATA!$D13=COLUMN() - 2,1,0))=0," ",(IF(OR(DATA!$B$41=СПИСОК!$A13,DATA!$C$41=СПИСОК!$A13,DATA!$D$41=СПИСОК!$A13),"++","+")))</f>
        <v xml:space="preserve"> </v>
      </c>
      <c r="AQ14" s="33"/>
    </row>
    <row r="15" spans="1:43" ht="45" customHeight="1" x14ac:dyDescent="0.3">
      <c r="A15" s="85" t="str">
        <f>IF(СПИСОК!B14="","",СПИСОК!B14)</f>
        <v>Колесников Максим Евгеньевич</v>
      </c>
      <c r="B15" s="22"/>
      <c r="C15" s="20" t="str">
        <f>IF((IF(DATA!$B14=1,1,0)+IF(DATA!$C14=1,1,0)+IF(DATA!$D14=1,1,0))=0," ",(IF(OR(DATA!$B$2=СПИСОК!$A14,DATA!$C$2=СПИСОК!$A14,DATA!$D$2=СПИСОК!$A14),"++","+")))</f>
        <v>+</v>
      </c>
      <c r="D15" s="20" t="str">
        <f>IF((IF(DATA!B14=2,1,0)+IF(DATA!$C14=2,1,0)+IF(DATA!$D14=2,1,0))=0," ",(IF(OR(DATA!$B$3=СПИСОК!$A14,DATA!$C$3=СПИСОК!$A14,DATA!$D$3=СПИСОК!$A14),"++","+")))</f>
        <v>+</v>
      </c>
      <c r="E15" s="20" t="str">
        <f>IF((IF(DATA!$B14=3,1,0)+IF(DATA!$C14=3,1,0)+IF(DATA!$D14=3,1,0))=0," ",(IF(OR(DATA!$B$4=СПИСОК!$A14,DATA!$C$4=СПИСОК!$A14,DATA!$D$4=СПИСОК!$A14),"++","+")))</f>
        <v xml:space="preserve"> </v>
      </c>
      <c r="F15" s="20" t="str">
        <f>IF((IF(DATA!$B14=4,1,0)+IF(DATA!$C14=4,1,0)+IF(DATA!$D14=4,1,0))=0," ",(IF(OR(DATA!$B$5=СПИСОК!$A14,DATA!$C$5=СПИСОК!$A14,DATA!$D$5=СПИСОК!$A14),"++","+")))</f>
        <v xml:space="preserve"> </v>
      </c>
      <c r="G15" s="20" t="str">
        <f>IF((IF(DATA!$B14=COLUMN() - 2,1,0)+IF(DATA!$C14=COLUMN() - 2,1,0)+IF(DATA!$D14=COLUMN() - 2,1,0))=0," ",(IF(OR(DATA!$B$6=СПИСОК!$A14,DATA!$C$6=СПИСОК!$A14,DATA!$D$6=СПИСОК!$A14),"++","+")))</f>
        <v xml:space="preserve"> </v>
      </c>
      <c r="H15" s="20" t="str">
        <f>IF((IF(DATA!$B14=COLUMN() - 2,1,0)+IF(DATA!$C14=COLUMN() - 2,1,0)+IF(DATA!$D14=COLUMN() - 2,1,0))=0," ",(IF(OR(DATA!$B$7=СПИСОК!$A14,DATA!$C$7=СПИСОК!$A14,DATA!$D$7=СПИСОК!$A14),"++","+")))</f>
        <v xml:space="preserve"> </v>
      </c>
      <c r="I15" s="20" t="str">
        <f>IF((IF(DATA!$B14=COLUMN() - 2,1,0)+IF(DATA!$C14=COLUMN() - 2,1,0)+IF(DATA!$D14=COLUMN() - 2,1,0))=0," ",(IF(OR(DATA!$B$8=СПИСОК!$A14,DATA!$C$8=СПИСОК!$A14,DATA!$D$8=СПИСОК!$A14),"++","+")))</f>
        <v xml:space="preserve"> </v>
      </c>
      <c r="J15" s="21" t="str">
        <f>IF((IF(DATA!$B14=COLUMN() - 2,1,0)+IF(DATA!$C14=COLUMN() - 2,1,0)+IF(DATA!$D14=COLUMN() - 2,1,0))=0," ",(IF(OR(DATA!$B$9=СПИСОК!$A14,DATA!$C$9=СПИСОК!$A14,DATA!$D$9=СПИСОК!$A14),"++","+")))</f>
        <v xml:space="preserve"> </v>
      </c>
      <c r="K15" s="21" t="str">
        <f>IF((IF(DATA!$B14=COLUMN() - 2,1,0)+IF(DATA!$C14=COLUMN() - 2,1,0)+IF(DATA!$D14=COLUMN() - 2,1,0))=0," ",(IF(OR(DATA!$B$10=СПИСОК!$A14,DATA!$C$10=СПИСОК!$A14,DATA!$D$10=СПИСОК!$A14),"++","+")))</f>
        <v xml:space="preserve"> </v>
      </c>
      <c r="L15" s="21" t="str">
        <f>IF((IF(DATA!$B14=COLUMN() - 2,1,0)+IF(DATA!$C14=COLUMN() - 2,1,0)+IF(DATA!$D14=COLUMN() - 2,1,0))=0," ",(IF(OR(DATA!$B$11=СПИСОК!$A14,DATA!$C$11=СПИСОК!$A14,DATA!$D$11=СПИСОК!$A14),"++","+")))</f>
        <v xml:space="preserve"> </v>
      </c>
      <c r="M15" s="21" t="str">
        <f>IF((IF(DATA!$B14=COLUMN() - 2,1,0)+IF(DATA!$C14=COLUMN() - 2,1,0)+IF(DATA!$D14=COLUMN() - 2,1,0))=0," ",(IF(OR(DATA!$B$12=СПИСОК!$A14,DATA!$C$12=СПИСОК!$A14,DATA!$D$12=СПИСОК!$A14),"++","+")))</f>
        <v xml:space="preserve"> </v>
      </c>
      <c r="N15" s="21" t="str">
        <f>IF((IF(DATA!$B14=COLUMN() - 2,1,0)+IF(DATA!$C14=COLUMN() - 2,1,0)+IF(DATA!$D14=COLUMN() - 2,1,0))=0," ",(IF(OR(DATA!$B$13=СПИСОК!$A14,DATA!$C$13=СПИСОК!$A14,DATA!$D$13=СПИСОК!$A14),"++","+")))</f>
        <v xml:space="preserve"> </v>
      </c>
      <c r="O15" s="23"/>
      <c r="P15" s="21" t="str">
        <f>IF((IF(DATA!$B14=COLUMN() - 2,1,0)+IF(DATA!$C14=COLUMN() - 2,1,0)+IF(DATA!$D14=COLUMN() - 2,1,0))=0," ",(IF(OR(DATA!$B$15=СПИСОК!$A14,DATA!$C$15=СПИСОК!$A14,DATA!$D$15=СПИСОК!$A14),"++","+")))</f>
        <v xml:space="preserve"> </v>
      </c>
      <c r="Q15" s="21" t="str">
        <f>IF((IF(DATA!$B14=COLUMN() - 2,1,0)+IF(DATA!$C14=COLUMN() - 2,1,0)+IF(DATA!$D14=COLUMN() - 2,1,0))=0," ",(IF(OR(DATA!$B$16=СПИСОК!$A14,DATA!$C$16=СПИСОК!$A14,DATA!$D$16=СПИСОК!$A14),"++","+")))</f>
        <v xml:space="preserve"> </v>
      </c>
      <c r="R15" s="21" t="str">
        <f>IF((IF(DATA!$B14=COLUMN() - 2,1,0)+IF(DATA!$C14=COLUMN() - 2,1,0)+IF(DATA!$D14=COLUMN() - 2,1,0))=0," ",(IF(OR(DATA!$B$17=СПИСОК!$A14,DATA!$C$17=СПИСОК!$A14,DATA!$D$17=СПИСОК!$A14),"++","+")))</f>
        <v xml:space="preserve"> </v>
      </c>
      <c r="S15" s="21" t="str">
        <f>IF((IF(DATA!$B14=COLUMN() - 2,1,0)+IF(DATA!$C14=COLUMN() - 2,1,0)+IF(DATA!$D14=COLUMN() - 2,1,0))=0," ",(IF(OR(DATA!$B$18=СПИСОК!$A14,DATA!$C$18=СПИСОК!$A14,DATA!$D$18=СПИСОК!$A14),"++","+")))</f>
        <v xml:space="preserve"> </v>
      </c>
      <c r="T15" s="21" t="str">
        <f>IF((IF(DATA!$B14=COLUMN() - 2,1,0)+IF(DATA!$C14=COLUMN() - 2,1,0)+IF(DATA!$D14=COLUMN() - 2,1,0))=0," ",(IF(OR(DATA!$B$19=СПИСОК!$A14,DATA!$C$19=СПИСОК!$A14,DATA!$D$19=СПИСОК!$A14),"++","+")))</f>
        <v xml:space="preserve"> </v>
      </c>
      <c r="U15" s="21" t="str">
        <f>IF((IF(DATA!$B14=COLUMN() - 2,1,0)+IF(DATA!$C14=COLUMN() - 2,1,0)+IF(DATA!$D14=COLUMN() - 2,1,0))=0," ",(IF(OR(DATA!$B$20=СПИСОК!$A14,DATA!$C$20=СПИСОК!$A14,DATA!$D$20=СПИСОК!$A14),"++","+")))</f>
        <v xml:space="preserve"> </v>
      </c>
      <c r="V15" s="21" t="str">
        <f>IF((IF(DATA!$B14=COLUMN() - 2,1,0)+IF(DATA!$C14=COLUMN() - 2,1,0)+IF(DATA!$D14=COLUMN() - 2,1,0))=0," ",(IF(OR(DATA!$B$21=СПИСОК!$A14,DATA!$C$21=СПИСОК!$A14,DATA!$D$21=СПИСОК!$A14),"++","+")))</f>
        <v xml:space="preserve"> </v>
      </c>
      <c r="W15" s="21" t="str">
        <f>IF((IF(DATA!$B14=COLUMN() - 2,1,0)+IF(DATA!$C14=COLUMN() - 2,1,0)+IF(DATA!$D14=COLUMN() - 2,1,0))=0," ",(IF(OR(DATA!$B$22=СПИСОК!$A14,DATA!$C$22=СПИСОК!$A14,DATA!$D$22=СПИСОК!$A14),"++","+")))</f>
        <v xml:space="preserve"> </v>
      </c>
      <c r="X15" s="21" t="str">
        <f>IF((IF(DATA!$B14=COLUMN() - 2,1,0)+IF(DATA!$C14=COLUMN() - 2,1,0)+IF(DATA!$D14=COLUMN() - 2,1,0))=0," ",(IF(OR(DATA!$B$23=СПИСОК!$A14,DATA!$C$23=СПИСОК!$A14,DATA!$D$23=СПИСОК!$A14),"++","+")))</f>
        <v xml:space="preserve"> </v>
      </c>
      <c r="Y15" s="21" t="str">
        <f>IF((IF(DATA!$B14=COLUMN() - 2,1,0)+IF(DATA!$C14=COLUMN() - 2,1,0)+IF(DATA!$D14=COLUMN() - 2,1,0))=0," ",(IF(OR(DATA!$B$24=СПИСОК!$A14,DATA!$C$24=СПИСОК!$A14,DATA!$D$24=СПИСОК!$A14),"++","+")))</f>
        <v xml:space="preserve"> </v>
      </c>
      <c r="Z15" s="21" t="str">
        <f>IF((IF(DATA!$B14=COLUMN() - 2,1,0)+IF(DATA!$C14=COLUMN() - 2,1,0)+IF(DATA!$D14=COLUMN() - 2,1,0))=0," ",(IF(OR(DATA!$B$25=СПИСОК!$A14,DATA!$C$25=СПИСОК!$A14,DATA!$D$25=СПИСОК!$A14),"++","+")))</f>
        <v xml:space="preserve"> </v>
      </c>
      <c r="AA15" s="21" t="str">
        <f>IF((IF(DATA!$B14=COLUMN() - 2,1,0)+IF(DATA!$C14=COLUMN() - 2,1,0)+IF(DATA!$D14=COLUMN() - 2,1,0))=0," ",(IF(OR(DATA!$B$26=СПИСОК!$A14,DATA!$C$26=СПИСОК!$A14,DATA!$D$26=СПИСОК!$A14),"++","+")))</f>
        <v xml:space="preserve"> </v>
      </c>
      <c r="AB15" s="21" t="str">
        <f>IF((IF(DATA!$B14=COLUMN() - 2,1,0)+IF(DATA!$C14=COLUMN() - 2,1,0)+IF(DATA!$D14=COLUMN() - 2,1,0))=0," ",(IF(OR(DATA!$B$27=СПИСОК!$A14,DATA!$C$27=СПИСОК!$A14,DATA!$D$27=СПИСОК!$A14),"++","+")))</f>
        <v xml:space="preserve"> </v>
      </c>
      <c r="AC15" s="21" t="str">
        <f>IF((IF(DATA!$B14=COLUMN() - 2,1,0)+IF(DATA!$C14=COLUMN() - 2,1,0)+IF(DATA!$D14=COLUMN() - 2,1,0))=0," ",(IF(OR(DATA!$B$28=СПИСОК!$A14,DATA!$C$28=СПИСОК!$A14,DATA!$D$28=СПИСОК!$A14),"++","+")))</f>
        <v xml:space="preserve"> </v>
      </c>
      <c r="AD15" s="21" t="str">
        <f>IF((IF(DATA!$B14=COLUMN() - 2,1,0)+IF(DATA!$C14=COLUMN() - 2,1,0)+IF(DATA!$D14=COLUMN() - 2,1,0))=0," ",(IF(OR(DATA!$B$29=СПИСОК!$A14,DATA!$C$29=СПИСОК!$A14,DATA!$D$29=СПИСОК!$A14),"++","+")))</f>
        <v xml:space="preserve"> </v>
      </c>
      <c r="AE15" s="21" t="str">
        <f>IF((IF(DATA!$B14=COLUMN() - 2,1,0)+IF(DATA!$C14=COLUMN() - 2,1,0)+IF(DATA!$D14=COLUMN() - 2,1,0))=0," ",(IF(OR(DATA!$B$30=СПИСОК!$A14,DATA!$C$30=СПИСОК!$A14,DATA!$D$30=СПИСОК!$A14),"++","+")))</f>
        <v xml:space="preserve"> </v>
      </c>
      <c r="AF15" s="21" t="str">
        <f>IF((IF(DATA!$B14=COLUMN() - 2,1,0)+IF(DATA!$C14=COLUMN() - 2,1,0)+IF(DATA!$D14=COLUMN() - 2,1,0))=0," ",(IF(OR(DATA!$B$31=СПИСОК!$A14,DATA!$C$31=СПИСОК!$A14,DATA!$D$31=СПИСОК!$A14),"++","+")))</f>
        <v xml:space="preserve"> </v>
      </c>
      <c r="AG15" s="21" t="str">
        <f>IF((IF(DATA!$B14=COLUMN() - 2,1,0)+IF(DATA!$C14=COLUMN() - 2,1,0)+IF(DATA!$D14=COLUMN() - 2,1,0))=0," ",(IF(OR(DATA!$B$32=СПИСОК!$A14,DATA!$C$32=СПИСОК!$A14,DATA!$D$32=СПИСОК!$A14),"++","+")))</f>
        <v xml:space="preserve"> </v>
      </c>
      <c r="AH15" s="21" t="str">
        <f>IF((IF(DATA!$B14=COLUMN() - 2,1,0)+IF(DATA!$C14=COLUMN() - 2,1,0)+IF(DATA!$D14=COLUMN() - 2,1,0))=0," ",(IF(OR(DATA!$B$33=СПИСОК!$A14,DATA!$C$33=СПИСОК!$A14,DATA!$D$33=СПИСОК!$A14),"++","+")))</f>
        <v xml:space="preserve"> </v>
      </c>
      <c r="AI15" s="21" t="str">
        <f>IF((IF(DATA!$B14=COLUMN() - 2,1,0)+IF(DATA!$C14=COLUMN() - 2,1,0)+IF(DATA!$D14=COLUMN() - 2,1,0))=0," ",(IF(OR(DATA!$B$34=СПИСОК!$A14,DATA!$C$34=СПИСОК!$A14,DATA!$D$34=СПИСОК!$A14),"++","+")))</f>
        <v xml:space="preserve"> </v>
      </c>
      <c r="AJ15" s="21" t="str">
        <f>IF((IF(DATA!$B14=COLUMN() - 2,1,0)+IF(DATA!$C14=COLUMN() - 2,1,0)+IF(DATA!$D14=COLUMN() - 2,1,0))=0," ",(IF(OR(DATA!$B$35=СПИСОК!$A14,DATA!$C$35=СПИСОК!$A14,DATA!$D$35=СПИСОК!$A14),"++","+")))</f>
        <v xml:space="preserve"> </v>
      </c>
      <c r="AK15" s="21" t="str">
        <f>IF((IF(DATA!$B14=COLUMN() - 2,1,0)+IF(DATA!$C14=COLUMN() - 2,1,0)+IF(DATA!$D14=COLUMN() - 2,1,0))=0," ",(IF(OR(DATA!$B$36=СПИСОК!$A14,DATA!$C$36=СПИСОК!$A14,DATA!$D$36=СПИСОК!$A14),"++","+")))</f>
        <v xml:space="preserve"> </v>
      </c>
      <c r="AL15" s="21" t="str">
        <f>IF((IF(DATA!$B14=COLUMN() - 2,1,0)+IF(DATA!$C14=COLUMN() - 2,1,0)+IF(DATA!$D14=COLUMN() - 2,1,0))=0," ",(IF(OR(DATA!$B$37=СПИСОК!$A14,DATA!$C$37=СПИСОК!$A14,DATA!$D$37=СПИСОК!$A14),"++","+")))</f>
        <v xml:space="preserve"> </v>
      </c>
      <c r="AM15" s="21" t="str">
        <f>IF((IF(DATA!$B14=COLUMN() - 2,1,0)+IF(DATA!$C14=COLUMN() - 2,1,0)+IF(DATA!$D14=COLUMN() - 2,1,0))=0," ",(IF(OR(DATA!$B$38=СПИСОК!$A14,DATA!$C$38=СПИСОК!$A14,DATA!$D$38=СПИСОК!$A14),"++","+")))</f>
        <v xml:space="preserve"> </v>
      </c>
      <c r="AN15" s="21" t="str">
        <f>IF((IF(DATA!$B14=COLUMN() - 2,1,0)+IF(DATA!$C14=COLUMN() - 2,1,0)+IF(DATA!$D14=COLUMN() - 2,1,0))=0," ",(IF(OR(DATA!$B$39=СПИСОК!$A14,DATA!$C$39=СПИСОК!$A14,DATA!$D$39=СПИСОК!$A14),"++","+")))</f>
        <v xml:space="preserve"> </v>
      </c>
      <c r="AO15" s="21" t="str">
        <f>IF((IF(DATA!$B14=COLUMN() - 2,1,0)+IF(DATA!$C14=COLUMN() - 2,1,0)+IF(DATA!$D14=COLUMN() - 2,1,0))=0," ",(IF(OR(DATA!$B$40=СПИСОК!$A14,DATA!$C$40=СПИСОК!$A14,DATA!$D$40=СПИСОК!$A14),"++","+")))</f>
        <v xml:space="preserve"> </v>
      </c>
      <c r="AP15" s="41" t="str">
        <f>IF((IF(DATA!$B14=COLUMN() - 2,1,0)+IF(DATA!$C14=COLUMN() - 2,1,0)+IF(DATA!$D14=COLUMN() - 2,1,0))=0," ",(IF(OR(DATA!$B$41=СПИСОК!$A14,DATA!$C$41=СПИСОК!$A14,DATA!$D$41=СПИСОК!$A14),"++","+")))</f>
        <v xml:space="preserve"> </v>
      </c>
      <c r="AQ15" s="33"/>
    </row>
    <row r="16" spans="1:43" ht="45" customHeight="1" x14ac:dyDescent="0.3">
      <c r="A16" s="85" t="str">
        <f>IF(СПИСОК!B15="","",СПИСОК!B15)</f>
        <v>Краснякова Надежда Сергеевна</v>
      </c>
      <c r="B16" s="22"/>
      <c r="C16" s="20" t="str">
        <f>IF((IF(DATA!$B15=1,1,0)+IF(DATA!$C15=1,1,0)+IF(DATA!$D15=1,1,0))=0," ",(IF(OR(DATA!$B$2=СПИСОК!$A15,DATA!$C$2=СПИСОК!$A15,DATA!$D$2=СПИСОК!$A15),"++","+")))</f>
        <v xml:space="preserve"> </v>
      </c>
      <c r="D16" s="20" t="str">
        <f>IF((IF(DATA!B15=2,1,0)+IF(DATA!$C15=2,1,0)+IF(DATA!$D15=2,1,0))=0," ",(IF(OR(DATA!$B$3=СПИСОК!$A15,DATA!$C$3=СПИСОК!$A15,DATA!$D$3=СПИСОК!$A15),"++","+")))</f>
        <v xml:space="preserve"> </v>
      </c>
      <c r="E16" s="20" t="str">
        <f>IF((IF(DATA!$B15=3,1,0)+IF(DATA!$C15=3,1,0)+IF(DATA!$D15=3,1,0))=0," ",(IF(OR(DATA!$B$4=СПИСОК!$A15,DATA!$C$4=СПИСОК!$A15,DATA!$D$4=СПИСОК!$A15),"++","+")))</f>
        <v xml:space="preserve"> </v>
      </c>
      <c r="F16" s="20" t="str">
        <f>IF((IF(DATA!$B15=4,1,0)+IF(DATA!$C15=4,1,0)+IF(DATA!$D15=4,1,0))=0," ",(IF(OR(DATA!$B$5=СПИСОК!$A15,DATA!$C$5=СПИСОК!$A15,DATA!$D$5=СПИСОК!$A15),"++","+")))</f>
        <v xml:space="preserve"> </v>
      </c>
      <c r="G16" s="20" t="str">
        <f>IF((IF(DATA!$B15=COLUMN() - 2,1,0)+IF(DATA!$C15=COLUMN() - 2,1,0)+IF(DATA!$D15=COLUMN() - 2,1,0))=0," ",(IF(OR(DATA!$B$6=СПИСОК!$A15,DATA!$C$6=СПИСОК!$A15,DATA!$D$6=СПИСОК!$A15),"++","+")))</f>
        <v xml:space="preserve"> </v>
      </c>
      <c r="H16" s="20" t="str">
        <f>IF((IF(DATA!$B15=COLUMN() - 2,1,0)+IF(DATA!$C15=COLUMN() - 2,1,0)+IF(DATA!$D15=COLUMN() - 2,1,0))=0," ",(IF(OR(DATA!$B$7=СПИСОК!$A15,DATA!$C$7=СПИСОК!$A15,DATA!$D$7=СПИСОК!$A15),"++","+")))</f>
        <v xml:space="preserve"> </v>
      </c>
      <c r="I16" s="20" t="str">
        <f>IF((IF(DATA!$B15=COLUMN() - 2,1,0)+IF(DATA!$C15=COLUMN() - 2,1,0)+IF(DATA!$D15=COLUMN() - 2,1,0))=0," ",(IF(OR(DATA!$B$8=СПИСОК!$A15,DATA!$C$8=СПИСОК!$A15,DATA!$D$8=СПИСОК!$A15),"++","+")))</f>
        <v xml:space="preserve"> </v>
      </c>
      <c r="J16" s="21" t="str">
        <f>IF((IF(DATA!$B15=COLUMN() - 2,1,0)+IF(DATA!$C15=COLUMN() - 2,1,0)+IF(DATA!$D15=COLUMN() - 2,1,0))=0," ",(IF(OR(DATA!$B$9=СПИСОК!$A15,DATA!$C$9=СПИСОК!$A15,DATA!$D$9=СПИСОК!$A15),"++","+")))</f>
        <v xml:space="preserve"> </v>
      </c>
      <c r="K16" s="21" t="str">
        <f>IF((IF(DATA!$B15=COLUMN() - 2,1,0)+IF(DATA!$C15=COLUMN() - 2,1,0)+IF(DATA!$D15=COLUMN() - 2,1,0))=0," ",(IF(OR(DATA!$B$10=СПИСОК!$A15,DATA!$C$10=СПИСОК!$A15,DATA!$D$10=СПИСОК!$A15),"++","+")))</f>
        <v xml:space="preserve"> </v>
      </c>
      <c r="L16" s="21" t="str">
        <f>IF((IF(DATA!$B15=COLUMN() - 2,1,0)+IF(DATA!$C15=COLUMN() - 2,1,0)+IF(DATA!$D15=COLUMN() - 2,1,0))=0," ",(IF(OR(DATA!$B$11=СПИСОК!$A15,DATA!$C$11=СПИСОК!$A15,DATA!$D$11=СПИСОК!$A15),"++","+")))</f>
        <v xml:space="preserve"> </v>
      </c>
      <c r="M16" s="21" t="str">
        <f>IF((IF(DATA!$B15=COLUMN() - 2,1,0)+IF(DATA!$C15=COLUMN() - 2,1,0)+IF(DATA!$D15=COLUMN() - 2,1,0))=0," ",(IF(OR(DATA!$B$12=СПИСОК!$A15,DATA!$C$12=СПИСОК!$A15,DATA!$D$12=СПИСОК!$A15),"++","+")))</f>
        <v xml:space="preserve"> </v>
      </c>
      <c r="N16" s="21" t="str">
        <f>IF((IF(DATA!$B15=COLUMN() - 2,1,0)+IF(DATA!$C15=COLUMN() - 2,1,0)+IF(DATA!$D15=COLUMN() - 2,1,0))=0," ",(IF(OR(DATA!$B$13=СПИСОК!$A15,DATA!$C$13=СПИСОК!$A15,DATA!$D$13=СПИСОК!$A15),"++","+")))</f>
        <v xml:space="preserve"> </v>
      </c>
      <c r="O16" s="21" t="str">
        <f>IF((IF(DATA!$B15=COLUMN() - 2,1,0)+IF(DATA!$C15=COLUMN() - 2,1,0)+IF(DATA!$D15=COLUMN() - 2,1,0))=0," ",(IF(OR(DATA!$B$14=СПИСОК!$A15,DATA!$C$14=СПИСОК!$A15,DATA!$D$14=СПИСОК!$A15),"++","+")))</f>
        <v xml:space="preserve"> </v>
      </c>
      <c r="P16" s="23"/>
      <c r="Q16" s="21" t="str">
        <f>IF((IF(DATA!$B15=COLUMN() - 2,1,0)+IF(DATA!$C15=COLUMN() - 2,1,0)+IF(DATA!$D15=COLUMN() - 2,1,0))=0," ",(IF(OR(DATA!$B$16=СПИСОК!$A15,DATA!$C$16=СПИСОК!$A15,DATA!$D$16=СПИСОК!$A15),"++","+")))</f>
        <v xml:space="preserve"> </v>
      </c>
      <c r="R16" s="21" t="str">
        <f>IF((IF(DATA!$B15=COLUMN() - 2,1,0)+IF(DATA!$C15=COLUMN() - 2,1,0)+IF(DATA!$D15=COLUMN() - 2,1,0))=0," ",(IF(OR(DATA!$B$17=СПИСОК!$A15,DATA!$C$17=СПИСОК!$A15,DATA!$D$17=СПИСОК!$A15),"++","+")))</f>
        <v xml:space="preserve"> </v>
      </c>
      <c r="S16" s="21" t="str">
        <f>IF((IF(DATA!$B15=COLUMN() - 2,1,0)+IF(DATA!$C15=COLUMN() - 2,1,0)+IF(DATA!$D15=COLUMN() - 2,1,0))=0," ",(IF(OR(DATA!$B$18=СПИСОК!$A15,DATA!$C$18=СПИСОК!$A15,DATA!$D$18=СПИСОК!$A15),"++","+")))</f>
        <v xml:space="preserve"> </v>
      </c>
      <c r="T16" s="21" t="str">
        <f>IF((IF(DATA!$B15=COLUMN() - 2,1,0)+IF(DATA!$C15=COLUMN() - 2,1,0)+IF(DATA!$D15=COLUMN() - 2,1,0))=0," ",(IF(OR(DATA!$B$19=СПИСОК!$A15,DATA!$C$19=СПИСОК!$A15,DATA!$D$19=СПИСОК!$A15),"++","+")))</f>
        <v xml:space="preserve"> </v>
      </c>
      <c r="U16" s="21" t="str">
        <f>IF((IF(DATA!$B15=COLUMN() - 2,1,0)+IF(DATA!$C15=COLUMN() - 2,1,0)+IF(DATA!$D15=COLUMN() - 2,1,0))=0," ",(IF(OR(DATA!$B$20=СПИСОК!$A15,DATA!$C$20=СПИСОК!$A15,DATA!$D$20=СПИСОК!$A15),"++","+")))</f>
        <v xml:space="preserve"> </v>
      </c>
      <c r="V16" s="21" t="str">
        <f>IF((IF(DATA!$B15=COLUMN() - 2,1,0)+IF(DATA!$C15=COLUMN() - 2,1,0)+IF(DATA!$D15=COLUMN() - 2,1,0))=0," ",(IF(OR(DATA!$B$21=СПИСОК!$A15,DATA!$C$21=СПИСОК!$A15,DATA!$D$21=СПИСОК!$A15),"++","+")))</f>
        <v xml:space="preserve"> </v>
      </c>
      <c r="W16" s="21" t="str">
        <f>IF((IF(DATA!$B15=COLUMN() - 2,1,0)+IF(DATA!$C15=COLUMN() - 2,1,0)+IF(DATA!$D15=COLUMN() - 2,1,0))=0," ",(IF(OR(DATA!$B$22=СПИСОК!$A15,DATA!$C$22=СПИСОК!$A15,DATA!$D$22=СПИСОК!$A15),"++","+")))</f>
        <v xml:space="preserve"> </v>
      </c>
      <c r="X16" s="21" t="str">
        <f>IF((IF(DATA!$B15=COLUMN() - 2,1,0)+IF(DATA!$C15=COLUMN() - 2,1,0)+IF(DATA!$D15=COLUMN() - 2,1,0))=0," ",(IF(OR(DATA!$B$23=СПИСОК!$A15,DATA!$C$23=СПИСОК!$A15,DATA!$D$23=СПИСОК!$A15),"++","+")))</f>
        <v xml:space="preserve"> </v>
      </c>
      <c r="Y16" s="21" t="str">
        <f>IF((IF(DATA!$B15=COLUMN() - 2,1,0)+IF(DATA!$C15=COLUMN() - 2,1,0)+IF(DATA!$D15=COLUMN() - 2,1,0))=0," ",(IF(OR(DATA!$B$24=СПИСОК!$A15,DATA!$C$24=СПИСОК!$A15,DATA!$D$24=СПИСОК!$A15),"++","+")))</f>
        <v xml:space="preserve"> </v>
      </c>
      <c r="Z16" s="21" t="str">
        <f>IF((IF(DATA!$B15=COLUMN() - 2,1,0)+IF(DATA!$C15=COLUMN() - 2,1,0)+IF(DATA!$D15=COLUMN() - 2,1,0))=0," ",(IF(OR(DATA!$B$25=СПИСОК!$A15,DATA!$C$25=СПИСОК!$A15,DATA!$D$25=СПИСОК!$A15),"++","+")))</f>
        <v xml:space="preserve"> </v>
      </c>
      <c r="AA16" s="21" t="str">
        <f>IF((IF(DATA!$B15=COLUMN() - 2,1,0)+IF(DATA!$C15=COLUMN() - 2,1,0)+IF(DATA!$D15=COLUMN() - 2,1,0))=0," ",(IF(OR(DATA!$B$26=СПИСОК!$A15,DATA!$C$26=СПИСОК!$A15,DATA!$D$26=СПИСОК!$A15),"++","+")))</f>
        <v xml:space="preserve"> </v>
      </c>
      <c r="AB16" s="21" t="str">
        <f>IF((IF(DATA!$B15=COLUMN() - 2,1,0)+IF(DATA!$C15=COLUMN() - 2,1,0)+IF(DATA!$D15=COLUMN() - 2,1,0))=0," ",(IF(OR(DATA!$B$27=СПИСОК!$A15,DATA!$C$27=СПИСОК!$A15,DATA!$D$27=СПИСОК!$A15),"++","+")))</f>
        <v xml:space="preserve"> </v>
      </c>
      <c r="AC16" s="21" t="str">
        <f>IF((IF(DATA!$B15=COLUMN() - 2,1,0)+IF(DATA!$C15=COLUMN() - 2,1,0)+IF(DATA!$D15=COLUMN() - 2,1,0))=0," ",(IF(OR(DATA!$B$28=СПИСОК!$A15,DATA!$C$28=СПИСОК!$A15,DATA!$D$28=СПИСОК!$A15),"++","+")))</f>
        <v xml:space="preserve"> </v>
      </c>
      <c r="AD16" s="21" t="str">
        <f>IF((IF(DATA!$B15=COLUMN() - 2,1,0)+IF(DATA!$C15=COLUMN() - 2,1,0)+IF(DATA!$D15=COLUMN() - 2,1,0))=0," ",(IF(OR(DATA!$B$29=СПИСОК!$A15,DATA!$C$29=СПИСОК!$A15,DATA!$D$29=СПИСОК!$A15),"++","+")))</f>
        <v xml:space="preserve"> </v>
      </c>
      <c r="AE16" s="21" t="str">
        <f>IF((IF(DATA!$B15=COLUMN() - 2,1,0)+IF(DATA!$C15=COLUMN() - 2,1,0)+IF(DATA!$D15=COLUMN() - 2,1,0))=0," ",(IF(OR(DATA!$B$30=СПИСОК!$A15,DATA!$C$30=СПИСОК!$A15,DATA!$D$30=СПИСОК!$A15),"++","+")))</f>
        <v xml:space="preserve"> </v>
      </c>
      <c r="AF16" s="21" t="str">
        <f>IF((IF(DATA!$B15=COLUMN() - 2,1,0)+IF(DATA!$C15=COLUMN() - 2,1,0)+IF(DATA!$D15=COLUMN() - 2,1,0))=0," ",(IF(OR(DATA!$B$31=СПИСОК!$A15,DATA!$C$31=СПИСОК!$A15,DATA!$D$31=СПИСОК!$A15),"++","+")))</f>
        <v>++</v>
      </c>
      <c r="AG16" s="21" t="str">
        <f>IF((IF(DATA!$B15=COLUMN() - 2,1,0)+IF(DATA!$C15=COLUMN() - 2,1,0)+IF(DATA!$D15=COLUMN() - 2,1,0))=0," ",(IF(OR(DATA!$B$32=СПИСОК!$A15,DATA!$C$32=СПИСОК!$A15,DATA!$D$32=СПИСОК!$A15),"++","+")))</f>
        <v xml:space="preserve"> </v>
      </c>
      <c r="AH16" s="21" t="str">
        <f>IF((IF(DATA!$B15=COLUMN() - 2,1,0)+IF(DATA!$C15=COLUMN() - 2,1,0)+IF(DATA!$D15=COLUMN() - 2,1,0))=0," ",(IF(OR(DATA!$B$33=СПИСОК!$A15,DATA!$C$33=СПИСОК!$A15,DATA!$D$33=СПИСОК!$A15),"++","+")))</f>
        <v xml:space="preserve"> </v>
      </c>
      <c r="AI16" s="21" t="str">
        <f>IF((IF(DATA!$B15=COLUMN() - 2,1,0)+IF(DATA!$C15=COLUMN() - 2,1,0)+IF(DATA!$D15=COLUMN() - 2,1,0))=0," ",(IF(OR(DATA!$B$34=СПИСОК!$A15,DATA!$C$34=СПИСОК!$A15,DATA!$D$34=СПИСОК!$A15),"++","+")))</f>
        <v>++</v>
      </c>
      <c r="AJ16" s="21" t="str">
        <f>IF((IF(DATA!$B15=COLUMN() - 2,1,0)+IF(DATA!$C15=COLUMN() - 2,1,0)+IF(DATA!$D15=COLUMN() - 2,1,0))=0," ",(IF(OR(DATA!$B$35=СПИСОК!$A15,DATA!$C$35=СПИСОК!$A15,DATA!$D$35=СПИСОК!$A15),"++","+")))</f>
        <v xml:space="preserve"> </v>
      </c>
      <c r="AK16" s="21" t="str">
        <f>IF((IF(DATA!$B15=COLUMN() - 2,1,0)+IF(DATA!$C15=COLUMN() - 2,1,0)+IF(DATA!$D15=COLUMN() - 2,1,0))=0," ",(IF(OR(DATA!$B$36=СПИСОК!$A15,DATA!$C$36=СПИСОК!$A15,DATA!$D$36=СПИСОК!$A15),"++","+")))</f>
        <v xml:space="preserve"> </v>
      </c>
      <c r="AL16" s="21" t="str">
        <f>IF((IF(DATA!$B15=COLUMN() - 2,1,0)+IF(DATA!$C15=COLUMN() - 2,1,0)+IF(DATA!$D15=COLUMN() - 2,1,0))=0," ",(IF(OR(DATA!$B$37=СПИСОК!$A15,DATA!$C$37=СПИСОК!$A15,DATA!$D$37=СПИСОК!$A15),"++","+")))</f>
        <v xml:space="preserve"> </v>
      </c>
      <c r="AM16" s="21" t="str">
        <f>IF((IF(DATA!$B15=COLUMN() - 2,1,0)+IF(DATA!$C15=COLUMN() - 2,1,0)+IF(DATA!$D15=COLUMN() - 2,1,0))=0," ",(IF(OR(DATA!$B$38=СПИСОК!$A15,DATA!$C$38=СПИСОК!$A15,DATA!$D$38=СПИСОК!$A15),"++","+")))</f>
        <v xml:space="preserve"> </v>
      </c>
      <c r="AN16" s="21" t="str">
        <f>IF((IF(DATA!$B15=COLUMN() - 2,1,0)+IF(DATA!$C15=COLUMN() - 2,1,0)+IF(DATA!$D15=COLUMN() - 2,1,0))=0," ",(IF(OR(DATA!$B$39=СПИСОК!$A15,DATA!$C$39=СПИСОК!$A15,DATA!$D$39=СПИСОК!$A15),"++","+")))</f>
        <v xml:space="preserve"> </v>
      </c>
      <c r="AO16" s="21" t="str">
        <f>IF((IF(DATA!$B15=COLUMN() - 2,1,0)+IF(DATA!$C15=COLUMN() - 2,1,0)+IF(DATA!$D15=COLUMN() - 2,1,0))=0," ",(IF(OR(DATA!$B$40=СПИСОК!$A15,DATA!$C$40=СПИСОК!$A15,DATA!$D$40=СПИСОК!$A15),"++","+")))</f>
        <v xml:space="preserve"> </v>
      </c>
      <c r="AP16" s="41" t="str">
        <f>IF((IF(DATA!$B15=COLUMN() - 2,1,0)+IF(DATA!$C15=COLUMN() - 2,1,0)+IF(DATA!$D15=COLUMN() - 2,1,0))=0," ",(IF(OR(DATA!$B$41=СПИСОК!$A15,DATA!$C$41=СПИСОК!$A15,DATA!$D$41=СПИСОК!$A15),"++","+")))</f>
        <v xml:space="preserve"> </v>
      </c>
      <c r="AQ16" s="33"/>
    </row>
    <row r="17" spans="1:43" ht="45" customHeight="1" x14ac:dyDescent="0.3">
      <c r="A17" s="85" t="str">
        <f>IF(СПИСОК!B16="","",СПИСОК!B16)</f>
        <v>Кузнецова Александра Александровна</v>
      </c>
      <c r="B17" s="22"/>
      <c r="C17" s="20" t="str">
        <f>IF((IF(DATA!$B16=1,1,0)+IF(DATA!$C16=1,1,0)+IF(DATA!$D16=1,1,0))=0," ",(IF(OR(DATA!$B$2=СПИСОК!$A16,DATA!$C$2=СПИСОК!$A16,DATA!$D$2=СПИСОК!$A16),"++","+")))</f>
        <v xml:space="preserve"> </v>
      </c>
      <c r="D17" s="20" t="str">
        <f>IF((IF(DATA!B16=2,1,0)+IF(DATA!$C16=2,1,0)+IF(DATA!$D16=2,1,0))=0," ",(IF(OR(DATA!$B$3=СПИСОК!$A16,DATA!$C$3=СПИСОК!$A16,DATA!$D$3=СПИСОК!$A16),"++","+")))</f>
        <v xml:space="preserve"> </v>
      </c>
      <c r="E17" s="20" t="str">
        <f>IF((IF(DATA!$B16=3,1,0)+IF(DATA!$C16=3,1,0)+IF(DATA!$D16=3,1,0))=0," ",(IF(OR(DATA!$B$4=СПИСОК!$A16,DATA!$C$4=СПИСОК!$A16,DATA!$D$4=СПИСОК!$A16),"++","+")))</f>
        <v xml:space="preserve"> </v>
      </c>
      <c r="F17" s="20" t="str">
        <f>IF((IF(DATA!$B16=4,1,0)+IF(DATA!$C16=4,1,0)+IF(DATA!$D16=4,1,0))=0," ",(IF(OR(DATA!$B$5=СПИСОК!$A16,DATA!$C$5=СПИСОК!$A16,DATA!$D$5=СПИСОК!$A16),"++","+")))</f>
        <v xml:space="preserve"> </v>
      </c>
      <c r="G17" s="20" t="str">
        <f>IF((IF(DATA!$B16=COLUMN() - 2,1,0)+IF(DATA!$C16=COLUMN() - 2,1,0)+IF(DATA!$D16=COLUMN() - 2,1,0))=0," ",(IF(OR(DATA!$B$6=СПИСОК!$A16,DATA!$C$6=СПИСОК!$A16,DATA!$D$6=СПИСОК!$A16),"++","+")))</f>
        <v xml:space="preserve"> </v>
      </c>
      <c r="H17" s="20" t="str">
        <f>IF((IF(DATA!$B16=COLUMN() - 2,1,0)+IF(DATA!$C16=COLUMN() - 2,1,0)+IF(DATA!$D16=COLUMN() - 2,1,0))=0," ",(IF(OR(DATA!$B$7=СПИСОК!$A16,DATA!$C$7=СПИСОК!$A16,DATA!$D$7=СПИСОК!$A16),"++","+")))</f>
        <v xml:space="preserve"> </v>
      </c>
      <c r="I17" s="20" t="str">
        <f>IF((IF(DATA!$B16=COLUMN() - 2,1,0)+IF(DATA!$C16=COLUMN() - 2,1,0)+IF(DATA!$D16=COLUMN() - 2,1,0))=0," ",(IF(OR(DATA!$B$8=СПИСОК!$A16,DATA!$C$8=СПИСОК!$A16,DATA!$D$8=СПИСОК!$A16),"++","+")))</f>
        <v xml:space="preserve"> </v>
      </c>
      <c r="J17" s="21" t="str">
        <f>IF((IF(DATA!$B16=COLUMN() - 2,1,0)+IF(DATA!$C16=COLUMN() - 2,1,0)+IF(DATA!$D16=COLUMN() - 2,1,0))=0," ",(IF(OR(DATA!$B$9=СПИСОК!$A16,DATA!$C$9=СПИСОК!$A16,DATA!$D$9=СПИСОК!$A16),"++","+")))</f>
        <v xml:space="preserve"> </v>
      </c>
      <c r="K17" s="21" t="str">
        <f>IF((IF(DATA!$B16=COLUMN() - 2,1,0)+IF(DATA!$C16=COLUMN() - 2,1,0)+IF(DATA!$D16=COLUMN() - 2,1,0))=0," ",(IF(OR(DATA!$B$10=СПИСОК!$A16,DATA!$C$10=СПИСОК!$A16,DATA!$D$10=СПИСОК!$A16),"++","+")))</f>
        <v xml:space="preserve"> </v>
      </c>
      <c r="L17" s="21" t="str">
        <f>IF((IF(DATA!$B16=COLUMN() - 2,1,0)+IF(DATA!$C16=COLUMN() - 2,1,0)+IF(DATA!$D16=COLUMN() - 2,1,0))=0," ",(IF(OR(DATA!$B$11=СПИСОК!$A16,DATA!$C$11=СПИСОК!$A16,DATA!$D$11=СПИСОК!$A16),"++","+")))</f>
        <v xml:space="preserve"> </v>
      </c>
      <c r="M17" s="21" t="str">
        <f>IF((IF(DATA!$B16=COLUMN() - 2,1,0)+IF(DATA!$C16=COLUMN() - 2,1,0)+IF(DATA!$D16=COLUMN() - 2,1,0))=0," ",(IF(OR(DATA!$B$12=СПИСОК!$A16,DATA!$C$12=СПИСОК!$A16,DATA!$D$12=СПИСОК!$A16),"++","+")))</f>
        <v xml:space="preserve"> </v>
      </c>
      <c r="N17" s="21" t="str">
        <f>IF((IF(DATA!$B16=COLUMN() - 2,1,0)+IF(DATA!$C16=COLUMN() - 2,1,0)+IF(DATA!$D16=COLUMN() - 2,1,0))=0," ",(IF(OR(DATA!$B$13=СПИСОК!$A16,DATA!$C$13=СПИСОК!$A16,DATA!$D$13=СПИСОК!$A16),"++","+")))</f>
        <v xml:space="preserve"> </v>
      </c>
      <c r="O17" s="21" t="str">
        <f>IF((IF(DATA!$B16=COLUMN() - 2,1,0)+IF(DATA!$C16=COLUMN() - 2,1,0)+IF(DATA!$D16=COLUMN() - 2,1,0))=0," ",(IF(OR(DATA!$B$14=СПИСОК!$A16,DATA!$C$14=СПИСОК!$A16,DATA!$D$14=СПИСОК!$A16),"++","+")))</f>
        <v>+</v>
      </c>
      <c r="P17" s="21" t="str">
        <f>IF((IF(DATA!$B16=COLUMN() - 2,1,0)+IF(DATA!$C16=COLUMN() - 2,1,0)+IF(DATA!$D16=COLUMN() - 2,1,0))=0," ",(IF(OR(DATA!$B$15=СПИСОК!$A16,DATA!$C$15=СПИСОК!$A16,DATA!$D$15=СПИСОК!$A16),"++","+")))</f>
        <v xml:space="preserve"> </v>
      </c>
      <c r="Q17" s="23"/>
      <c r="R17" s="21" t="str">
        <f>IF((IF(DATA!$B16=COLUMN() - 2,1,0)+IF(DATA!$C16=COLUMN() - 2,1,0)+IF(DATA!$D16=COLUMN() - 2,1,0))=0," ",(IF(OR(DATA!$B$17=СПИСОК!$A16,DATA!$C$17=СПИСОК!$A16,DATA!$D$17=СПИСОК!$A16),"++","+")))</f>
        <v xml:space="preserve"> </v>
      </c>
      <c r="S17" s="21" t="str">
        <f>IF((IF(DATA!$B16=COLUMN() - 2,1,0)+IF(DATA!$C16=COLUMN() - 2,1,0)+IF(DATA!$D16=COLUMN() - 2,1,0))=0," ",(IF(OR(DATA!$B$18=СПИСОК!$A16,DATA!$C$18=СПИСОК!$A16,DATA!$D$18=СПИСОК!$A16),"++","+")))</f>
        <v>+</v>
      </c>
      <c r="T17" s="21" t="str">
        <f>IF((IF(DATA!$B16=COLUMN() - 2,1,0)+IF(DATA!$C16=COLUMN() - 2,1,0)+IF(DATA!$D16=COLUMN() - 2,1,0))=0," ",(IF(OR(DATA!$B$19=СПИСОК!$A16,DATA!$C$19=СПИСОК!$A16,DATA!$D$19=СПИСОК!$A16),"++","+")))</f>
        <v xml:space="preserve"> </v>
      </c>
      <c r="U17" s="21" t="str">
        <f>IF((IF(DATA!$B16=COLUMN() - 2,1,0)+IF(DATA!$C16=COLUMN() - 2,1,0)+IF(DATA!$D16=COLUMN() - 2,1,0))=0," ",(IF(OR(DATA!$B$20=СПИСОК!$A16,DATA!$C$20=СПИСОК!$A16,DATA!$D$20=СПИСОК!$A16),"++","+")))</f>
        <v xml:space="preserve"> </v>
      </c>
      <c r="V17" s="21" t="str">
        <f>IF((IF(DATA!$B16=COLUMN() - 2,1,0)+IF(DATA!$C16=COLUMN() - 2,1,0)+IF(DATA!$D16=COLUMN() - 2,1,0))=0," ",(IF(OR(DATA!$B$21=СПИСОК!$A16,DATA!$C$21=СПИСОК!$A16,DATA!$D$21=СПИСОК!$A16),"++","+")))</f>
        <v xml:space="preserve"> </v>
      </c>
      <c r="W17" s="21" t="str">
        <f>IF((IF(DATA!$B16=COLUMN() - 2,1,0)+IF(DATA!$C16=COLUMN() - 2,1,0)+IF(DATA!$D16=COLUMN() - 2,1,0))=0," ",(IF(OR(DATA!$B$22=СПИСОК!$A16,DATA!$C$22=СПИСОК!$A16,DATA!$D$22=СПИСОК!$A16),"++","+")))</f>
        <v>+</v>
      </c>
      <c r="X17" s="21" t="str">
        <f>IF((IF(DATA!$B16=COLUMN() - 2,1,0)+IF(DATA!$C16=COLUMN() - 2,1,0)+IF(DATA!$D16=COLUMN() - 2,1,0))=0," ",(IF(OR(DATA!$B$23=СПИСОК!$A16,DATA!$C$23=СПИСОК!$A16,DATA!$D$23=СПИСОК!$A16),"++","+")))</f>
        <v xml:space="preserve"> </v>
      </c>
      <c r="Y17" s="21" t="str">
        <f>IF((IF(DATA!$B16=COLUMN() - 2,1,0)+IF(DATA!$C16=COLUMN() - 2,1,0)+IF(DATA!$D16=COLUMN() - 2,1,0))=0," ",(IF(OR(DATA!$B$24=СПИСОК!$A16,DATA!$C$24=СПИСОК!$A16,DATA!$D$24=СПИСОК!$A16),"++","+")))</f>
        <v xml:space="preserve"> </v>
      </c>
      <c r="Z17" s="21" t="str">
        <f>IF((IF(DATA!$B16=COLUMN() - 2,1,0)+IF(DATA!$C16=COLUMN() - 2,1,0)+IF(DATA!$D16=COLUMN() - 2,1,0))=0," ",(IF(OR(DATA!$B$25=СПИСОК!$A16,DATA!$C$25=СПИСОК!$A16,DATA!$D$25=СПИСОК!$A16),"++","+")))</f>
        <v xml:space="preserve"> </v>
      </c>
      <c r="AA17" s="21" t="str">
        <f>IF((IF(DATA!$B16=COLUMN() - 2,1,0)+IF(DATA!$C16=COLUMN() - 2,1,0)+IF(DATA!$D16=COLUMN() - 2,1,0))=0," ",(IF(OR(DATA!$B$26=СПИСОК!$A16,DATA!$C$26=СПИСОК!$A16,DATA!$D$26=СПИСОК!$A16),"++","+")))</f>
        <v xml:space="preserve"> </v>
      </c>
      <c r="AB17" s="21" t="str">
        <f>IF((IF(DATA!$B16=COLUMN() - 2,1,0)+IF(DATA!$C16=COLUMN() - 2,1,0)+IF(DATA!$D16=COLUMN() - 2,1,0))=0," ",(IF(OR(DATA!$B$27=СПИСОК!$A16,DATA!$C$27=СПИСОК!$A16,DATA!$D$27=СПИСОК!$A16),"++","+")))</f>
        <v xml:space="preserve"> </v>
      </c>
      <c r="AC17" s="21" t="str">
        <f>IF((IF(DATA!$B16=COLUMN() - 2,1,0)+IF(DATA!$C16=COLUMN() - 2,1,0)+IF(DATA!$D16=COLUMN() - 2,1,0))=0," ",(IF(OR(DATA!$B$28=СПИСОК!$A16,DATA!$C$28=СПИСОК!$A16,DATA!$D$28=СПИСОК!$A16),"++","+")))</f>
        <v xml:space="preserve"> </v>
      </c>
      <c r="AD17" s="21" t="str">
        <f>IF((IF(DATA!$B16=COLUMN() - 2,1,0)+IF(DATA!$C16=COLUMN() - 2,1,0)+IF(DATA!$D16=COLUMN() - 2,1,0))=0," ",(IF(OR(DATA!$B$29=СПИСОК!$A16,DATA!$C$29=СПИСОК!$A16,DATA!$D$29=СПИСОК!$A16),"++","+")))</f>
        <v xml:space="preserve"> </v>
      </c>
      <c r="AE17" s="21" t="str">
        <f>IF((IF(DATA!$B16=COLUMN() - 2,1,0)+IF(DATA!$C16=COLUMN() - 2,1,0)+IF(DATA!$D16=COLUMN() - 2,1,0))=0," ",(IF(OR(DATA!$B$30=СПИСОК!$A16,DATA!$C$30=СПИСОК!$A16,DATA!$D$30=СПИСОК!$A16),"++","+")))</f>
        <v xml:space="preserve"> </v>
      </c>
      <c r="AF17" s="21" t="str">
        <f>IF((IF(DATA!$B16=COLUMN() - 2,1,0)+IF(DATA!$C16=COLUMN() - 2,1,0)+IF(DATA!$D16=COLUMN() - 2,1,0))=0," ",(IF(OR(DATA!$B$31=СПИСОК!$A16,DATA!$C$31=СПИСОК!$A16,DATA!$D$31=СПИСОК!$A16),"++","+")))</f>
        <v xml:space="preserve"> </v>
      </c>
      <c r="AG17" s="21" t="str">
        <f>IF((IF(DATA!$B16=COLUMN() - 2,1,0)+IF(DATA!$C16=COLUMN() - 2,1,0)+IF(DATA!$D16=COLUMN() - 2,1,0))=0," ",(IF(OR(DATA!$B$32=СПИСОК!$A16,DATA!$C$32=СПИСОК!$A16,DATA!$D$32=СПИСОК!$A16),"++","+")))</f>
        <v xml:space="preserve"> </v>
      </c>
      <c r="AH17" s="21" t="str">
        <f>IF((IF(DATA!$B16=COLUMN() - 2,1,0)+IF(DATA!$C16=COLUMN() - 2,1,0)+IF(DATA!$D16=COLUMN() - 2,1,0))=0," ",(IF(OR(DATA!$B$33=СПИСОК!$A16,DATA!$C$33=СПИСОК!$A16,DATA!$D$33=СПИСОК!$A16),"++","+")))</f>
        <v xml:space="preserve"> </v>
      </c>
      <c r="AI17" s="21" t="str">
        <f>IF((IF(DATA!$B16=COLUMN() - 2,1,0)+IF(DATA!$C16=COLUMN() - 2,1,0)+IF(DATA!$D16=COLUMN() - 2,1,0))=0," ",(IF(OR(DATA!$B$34=СПИСОК!$A16,DATA!$C$34=СПИСОК!$A16,DATA!$D$34=СПИСОК!$A16),"++","+")))</f>
        <v xml:space="preserve"> </v>
      </c>
      <c r="AJ17" s="21" t="str">
        <f>IF((IF(DATA!$B16=COLUMN() - 2,1,0)+IF(DATA!$C16=COLUMN() - 2,1,0)+IF(DATA!$D16=COLUMN() - 2,1,0))=0," ",(IF(OR(DATA!$B$35=СПИСОК!$A16,DATA!$C$35=СПИСОК!$A16,DATA!$D$35=СПИСОК!$A16),"++","+")))</f>
        <v xml:space="preserve"> </v>
      </c>
      <c r="AK17" s="21" t="str">
        <f>IF((IF(DATA!$B16=COLUMN() - 2,1,0)+IF(DATA!$C16=COLUMN() - 2,1,0)+IF(DATA!$D16=COLUMN() - 2,1,0))=0," ",(IF(OR(DATA!$B$36=СПИСОК!$A16,DATA!$C$36=СПИСОК!$A16,DATA!$D$36=СПИСОК!$A16),"++","+")))</f>
        <v xml:space="preserve"> </v>
      </c>
      <c r="AL17" s="21" t="str">
        <f>IF((IF(DATA!$B16=COLUMN() - 2,1,0)+IF(DATA!$C16=COLUMN() - 2,1,0)+IF(DATA!$D16=COLUMN() - 2,1,0))=0," ",(IF(OR(DATA!$B$37=СПИСОК!$A16,DATA!$C$37=СПИСОК!$A16,DATA!$D$37=СПИСОК!$A16),"++","+")))</f>
        <v xml:space="preserve"> </v>
      </c>
      <c r="AM17" s="21" t="str">
        <f>IF((IF(DATA!$B16=COLUMN() - 2,1,0)+IF(DATA!$C16=COLUMN() - 2,1,0)+IF(DATA!$D16=COLUMN() - 2,1,0))=0," ",(IF(OR(DATA!$B$38=СПИСОК!$A16,DATA!$C$38=СПИСОК!$A16,DATA!$D$38=СПИСОК!$A16),"++","+")))</f>
        <v xml:space="preserve"> </v>
      </c>
      <c r="AN17" s="21" t="str">
        <f>IF((IF(DATA!$B16=COLUMN() - 2,1,0)+IF(DATA!$C16=COLUMN() - 2,1,0)+IF(DATA!$D16=COLUMN() - 2,1,0))=0," ",(IF(OR(DATA!$B$39=СПИСОК!$A16,DATA!$C$39=СПИСОК!$A16,DATA!$D$39=СПИСОК!$A16),"++","+")))</f>
        <v xml:space="preserve"> </v>
      </c>
      <c r="AO17" s="21" t="str">
        <f>IF((IF(DATA!$B16=COLUMN() - 2,1,0)+IF(DATA!$C16=COLUMN() - 2,1,0)+IF(DATA!$D16=COLUMN() - 2,1,0))=0," ",(IF(OR(DATA!$B$40=СПИСОК!$A16,DATA!$C$40=СПИСОК!$A16,DATA!$D$40=СПИСОК!$A16),"++","+")))</f>
        <v xml:space="preserve"> </v>
      </c>
      <c r="AP17" s="41" t="str">
        <f>IF((IF(DATA!$B16=COLUMN() - 2,1,0)+IF(DATA!$C16=COLUMN() - 2,1,0)+IF(DATA!$D16=COLUMN() - 2,1,0))=0," ",(IF(OR(DATA!$B$41=СПИСОК!$A16,DATA!$C$41=СПИСОК!$A16,DATA!$D$41=СПИСОК!$A16),"++","+")))</f>
        <v xml:space="preserve"> </v>
      </c>
      <c r="AQ17" s="33"/>
    </row>
    <row r="18" spans="1:43" ht="45" customHeight="1" x14ac:dyDescent="0.3">
      <c r="A18" s="85" t="str">
        <f>IF(СПИСОК!B17="","",СПИСОК!B17)</f>
        <v>Кузнецова Валерия Александровна</v>
      </c>
      <c r="B18" s="22"/>
      <c r="C18" s="20" t="str">
        <f>IF((IF(DATA!$B17=1,1,0)+IF(DATA!$C17=1,1,0)+IF(DATA!$D17=1,1,0))=0," ",(IF(OR(DATA!$B$2=СПИСОК!$A17,DATA!$C$2=СПИСОК!$A17,DATA!$D$2=СПИСОК!$A17),"++","+")))</f>
        <v xml:space="preserve"> </v>
      </c>
      <c r="D18" s="20" t="str">
        <f>IF((IF(DATA!B17=2,1,0)+IF(DATA!$C17=2,1,0)+IF(DATA!$D17=2,1,0))=0," ",(IF(OR(DATA!$B$3=СПИСОК!$A17,DATA!$C$3=СПИСОК!$A17,DATA!$D$3=СПИСОК!$A17),"++","+")))</f>
        <v xml:space="preserve"> </v>
      </c>
      <c r="E18" s="20" t="str">
        <f>IF((IF(DATA!$B17=3,1,0)+IF(DATA!$C17=3,1,0)+IF(DATA!$D17=3,1,0))=0," ",(IF(OR(DATA!$B$4=СПИСОК!$A17,DATA!$C$4=СПИСОК!$A17,DATA!$D$4=СПИСОК!$A17),"++","+")))</f>
        <v xml:space="preserve"> </v>
      </c>
      <c r="F18" s="20" t="str">
        <f>IF((IF(DATA!$B17=4,1,0)+IF(DATA!$C17=4,1,0)+IF(DATA!$D17=4,1,0))=0," ",(IF(OR(DATA!$B$5=СПИСОК!$A17,DATA!$C$5=СПИСОК!$A17,DATA!$D$5=СПИСОК!$A17),"++","+")))</f>
        <v>+</v>
      </c>
      <c r="G18" s="20" t="str">
        <f>IF((IF(DATA!$B17=COLUMN() - 2,1,0)+IF(DATA!$C17=COLUMN() - 2,1,0)+IF(DATA!$D17=COLUMN() - 2,1,0))=0," ",(IF(OR(DATA!$B$6=СПИСОК!$A17,DATA!$C$6=СПИСОК!$A17,DATA!$D$6=СПИСОК!$A17),"++","+")))</f>
        <v xml:space="preserve"> </v>
      </c>
      <c r="H18" s="20" t="str">
        <f>IF((IF(DATA!$B17=COLUMN() - 2,1,0)+IF(DATA!$C17=COLUMN() - 2,1,0)+IF(DATA!$D17=COLUMN() - 2,1,0))=0," ",(IF(OR(DATA!$B$7=СПИСОК!$A17,DATA!$C$7=СПИСОК!$A17,DATA!$D$7=СПИСОК!$A17),"++","+")))</f>
        <v xml:space="preserve"> </v>
      </c>
      <c r="I18" s="20" t="str">
        <f>IF((IF(DATA!$B17=COLUMN() - 2,1,0)+IF(DATA!$C17=COLUMN() - 2,1,0)+IF(DATA!$D17=COLUMN() - 2,1,0))=0," ",(IF(OR(DATA!$B$8=СПИСОК!$A17,DATA!$C$8=СПИСОК!$A17,DATA!$D$8=СПИСОК!$A17),"++","+")))</f>
        <v xml:space="preserve"> </v>
      </c>
      <c r="J18" s="21" t="str">
        <f>IF((IF(DATA!$B17=COLUMN() - 2,1,0)+IF(DATA!$C17=COLUMN() - 2,1,0)+IF(DATA!$D17=COLUMN() - 2,1,0))=0," ",(IF(OR(DATA!$B$9=СПИСОК!$A17,DATA!$C$9=СПИСОК!$A17,DATA!$D$9=СПИСОК!$A17),"++","+")))</f>
        <v xml:space="preserve"> </v>
      </c>
      <c r="K18" s="21" t="str">
        <f>IF((IF(DATA!$B17=COLUMN() - 2,1,0)+IF(DATA!$C17=COLUMN() - 2,1,0)+IF(DATA!$D17=COLUMN() - 2,1,0))=0," ",(IF(OR(DATA!$B$10=СПИСОК!$A17,DATA!$C$10=СПИСОК!$A17,DATA!$D$10=СПИСОК!$A17),"++","+")))</f>
        <v xml:space="preserve"> </v>
      </c>
      <c r="L18" s="21" t="str">
        <f>IF((IF(DATA!$B17=COLUMN() - 2,1,0)+IF(DATA!$C17=COLUMN() - 2,1,0)+IF(DATA!$D17=COLUMN() - 2,1,0))=0," ",(IF(OR(DATA!$B$11=СПИСОК!$A17,DATA!$C$11=СПИСОК!$A17,DATA!$D$11=СПИСОК!$A17),"++","+")))</f>
        <v xml:space="preserve"> </v>
      </c>
      <c r="M18" s="21" t="str">
        <f>IF((IF(DATA!$B17=COLUMN() - 2,1,0)+IF(DATA!$C17=COLUMN() - 2,1,0)+IF(DATA!$D17=COLUMN() - 2,1,0))=0," ",(IF(OR(DATA!$B$12=СПИСОК!$A17,DATA!$C$12=СПИСОК!$A17,DATA!$D$12=СПИСОК!$A17),"++","+")))</f>
        <v xml:space="preserve"> </v>
      </c>
      <c r="N18" s="21" t="str">
        <f>IF((IF(DATA!$B17=COLUMN() - 2,1,0)+IF(DATA!$C17=COLUMN() - 2,1,0)+IF(DATA!$D17=COLUMN() - 2,1,0))=0," ",(IF(OR(DATA!$B$13=СПИСОК!$A17,DATA!$C$13=СПИСОК!$A17,DATA!$D$13=СПИСОК!$A17),"++","+")))</f>
        <v xml:space="preserve"> </v>
      </c>
      <c r="O18" s="21" t="str">
        <f>IF((IF(DATA!$B17=COLUMN() - 2,1,0)+IF(DATA!$C17=COLUMN() - 2,1,0)+IF(DATA!$D17=COLUMN() - 2,1,0))=0," ",(IF(OR(DATA!$B$14=СПИСОК!$A17,DATA!$C$14=СПИСОК!$A17,DATA!$D$14=СПИСОК!$A17),"++","+")))</f>
        <v xml:space="preserve"> </v>
      </c>
      <c r="P18" s="21" t="str">
        <f>IF((IF(DATA!$B17=COLUMN() - 2,1,0)+IF(DATA!$C17=COLUMN() - 2,1,0)+IF(DATA!$D17=COLUMN() - 2,1,0))=0," ",(IF(OR(DATA!$B$15=СПИСОК!$A17,DATA!$C$15=СПИСОК!$A17,DATA!$D$15=СПИСОК!$A17),"++","+")))</f>
        <v xml:space="preserve"> </v>
      </c>
      <c r="Q18" s="21" t="str">
        <f>IF((IF(DATA!$B17=COLUMN() - 2,1,0)+IF(DATA!$C17=COLUMN() - 2,1,0)+IF(DATA!$D17=COLUMN() - 2,1,0))=0," ",(IF(OR(DATA!$B$16=СПИСОК!$A17,DATA!$C$16=СПИСОК!$A17,DATA!$D$16=СПИСОК!$A17),"++","+")))</f>
        <v xml:space="preserve"> </v>
      </c>
      <c r="R18" s="23"/>
      <c r="S18" s="21" t="str">
        <f>IF((IF(DATA!$B17=COLUMN() - 2,1,0)+IF(DATA!$C17=COLUMN() - 2,1,0)+IF(DATA!$D17=COLUMN() - 2,1,0))=0," ",(IF(OR(DATA!$B$18=СПИСОК!$A17,DATA!$C$18=СПИСОК!$A17,DATA!$D$18=СПИСОК!$A17),"++","+")))</f>
        <v xml:space="preserve"> </v>
      </c>
      <c r="T18" s="21" t="str">
        <f>IF((IF(DATA!$B17=COLUMN() - 2,1,0)+IF(DATA!$C17=COLUMN() - 2,1,0)+IF(DATA!$D17=COLUMN() - 2,1,0))=0," ",(IF(OR(DATA!$B$19=СПИСОК!$A17,DATA!$C$19=СПИСОК!$A17,DATA!$D$19=СПИСОК!$A17),"++","+")))</f>
        <v xml:space="preserve"> </v>
      </c>
      <c r="U18" s="21" t="str">
        <f>IF((IF(DATA!$B17=COLUMN() - 2,1,0)+IF(DATA!$C17=COLUMN() - 2,1,0)+IF(DATA!$D17=COLUMN() - 2,1,0))=0," ",(IF(OR(DATA!$B$20=СПИСОК!$A17,DATA!$C$20=СПИСОК!$A17,DATA!$D$20=СПИСОК!$A17),"++","+")))</f>
        <v xml:space="preserve"> </v>
      </c>
      <c r="V18" s="21" t="str">
        <f>IF((IF(DATA!$B17=COLUMN() - 2,1,0)+IF(DATA!$C17=COLUMN() - 2,1,0)+IF(DATA!$D17=COLUMN() - 2,1,0))=0," ",(IF(OR(DATA!$B$21=СПИСОК!$A17,DATA!$C$21=СПИСОК!$A17,DATA!$D$21=СПИСОК!$A17),"++","+")))</f>
        <v xml:space="preserve"> </v>
      </c>
      <c r="W18" s="21" t="str">
        <f>IF((IF(DATA!$B17=COLUMN() - 2,1,0)+IF(DATA!$C17=COLUMN() - 2,1,0)+IF(DATA!$D17=COLUMN() - 2,1,0))=0," ",(IF(OR(DATA!$B$22=СПИСОК!$A17,DATA!$C$22=СПИСОК!$A17,DATA!$D$22=СПИСОК!$A17),"++","+")))</f>
        <v xml:space="preserve"> </v>
      </c>
      <c r="X18" s="21" t="str">
        <f>IF((IF(DATA!$B17=COLUMN() - 2,1,0)+IF(DATA!$C17=COLUMN() - 2,1,0)+IF(DATA!$D17=COLUMN() - 2,1,0))=0," ",(IF(OR(DATA!$B$23=СПИСОК!$A17,DATA!$C$23=СПИСОК!$A17,DATA!$D$23=СПИСОК!$A17),"++","+")))</f>
        <v xml:space="preserve"> </v>
      </c>
      <c r="Y18" s="21" t="str">
        <f>IF((IF(DATA!$B17=COLUMN() - 2,1,0)+IF(DATA!$C17=COLUMN() - 2,1,0)+IF(DATA!$D17=COLUMN() - 2,1,0))=0," ",(IF(OR(DATA!$B$24=СПИСОК!$A17,DATA!$C$24=СПИСОК!$A17,DATA!$D$24=СПИСОК!$A17),"++","+")))</f>
        <v xml:space="preserve"> </v>
      </c>
      <c r="Z18" s="21" t="str">
        <f>IF((IF(DATA!$B17=COLUMN() - 2,1,0)+IF(DATA!$C17=COLUMN() - 2,1,0)+IF(DATA!$D17=COLUMN() - 2,1,0))=0," ",(IF(OR(DATA!$B$25=СПИСОК!$A17,DATA!$C$25=СПИСОК!$A17,DATA!$D$25=СПИСОК!$A17),"++","+")))</f>
        <v xml:space="preserve"> </v>
      </c>
      <c r="AA18" s="21" t="str">
        <f>IF((IF(DATA!$B17=COLUMN() - 2,1,0)+IF(DATA!$C17=COLUMN() - 2,1,0)+IF(DATA!$D17=COLUMN() - 2,1,0))=0," ",(IF(OR(DATA!$B$26=СПИСОК!$A17,DATA!$C$26=СПИСОК!$A17,DATA!$D$26=СПИСОК!$A17),"++","+")))</f>
        <v xml:space="preserve"> </v>
      </c>
      <c r="AB18" s="21" t="str">
        <f>IF((IF(DATA!$B17=COLUMN() - 2,1,0)+IF(DATA!$C17=COLUMN() - 2,1,0)+IF(DATA!$D17=COLUMN() - 2,1,0))=0," ",(IF(OR(DATA!$B$27=СПИСОК!$A17,DATA!$C$27=СПИСОК!$A17,DATA!$D$27=СПИСОК!$A17),"++","+")))</f>
        <v xml:space="preserve"> </v>
      </c>
      <c r="AC18" s="21" t="str">
        <f>IF((IF(DATA!$B17=COLUMN() - 2,1,0)+IF(DATA!$C17=COLUMN() - 2,1,0)+IF(DATA!$D17=COLUMN() - 2,1,0))=0," ",(IF(OR(DATA!$B$28=СПИСОК!$A17,DATA!$C$28=СПИСОК!$A17,DATA!$D$28=СПИСОК!$A17),"++","+")))</f>
        <v xml:space="preserve"> </v>
      </c>
      <c r="AD18" s="21" t="str">
        <f>IF((IF(DATA!$B17=COLUMN() - 2,1,0)+IF(DATA!$C17=COLUMN() - 2,1,0)+IF(DATA!$D17=COLUMN() - 2,1,0))=0," ",(IF(OR(DATA!$B$29=СПИСОК!$A17,DATA!$C$29=СПИСОК!$A17,DATA!$D$29=СПИСОК!$A17),"++","+")))</f>
        <v xml:space="preserve"> </v>
      </c>
      <c r="AE18" s="21" t="str">
        <f>IF((IF(DATA!$B17=COLUMN() - 2,1,0)+IF(DATA!$C17=COLUMN() - 2,1,0)+IF(DATA!$D17=COLUMN() - 2,1,0))=0," ",(IF(OR(DATA!$B$30=СПИСОК!$A17,DATA!$C$30=СПИСОК!$A17,DATA!$D$30=СПИСОК!$A17),"++","+")))</f>
        <v xml:space="preserve"> </v>
      </c>
      <c r="AF18" s="21" t="str">
        <f>IF((IF(DATA!$B17=COLUMN() - 2,1,0)+IF(DATA!$C17=COLUMN() - 2,1,0)+IF(DATA!$D17=COLUMN() - 2,1,0))=0," ",(IF(OR(DATA!$B$31=СПИСОК!$A17,DATA!$C$31=СПИСОК!$A17,DATA!$D$31=СПИСОК!$A17),"++","+")))</f>
        <v xml:space="preserve"> </v>
      </c>
      <c r="AG18" s="21" t="str">
        <f>IF((IF(DATA!$B17=COLUMN() - 2,1,0)+IF(DATA!$C17=COLUMN() - 2,1,0)+IF(DATA!$D17=COLUMN() - 2,1,0))=0," ",(IF(OR(DATA!$B$32=СПИСОК!$A17,DATA!$C$32=СПИСОК!$A17,DATA!$D$32=СПИСОК!$A17),"++","+")))</f>
        <v xml:space="preserve"> </v>
      </c>
      <c r="AH18" s="21" t="str">
        <f>IF((IF(DATA!$B17=COLUMN() - 2,1,0)+IF(DATA!$C17=COLUMN() - 2,1,0)+IF(DATA!$D17=COLUMN() - 2,1,0))=0," ",(IF(OR(DATA!$B$33=СПИСОК!$A17,DATA!$C$33=СПИСОК!$A17,DATA!$D$33=СПИСОК!$A17),"++","+")))</f>
        <v>++</v>
      </c>
      <c r="AI18" s="21" t="str">
        <f>IF((IF(DATA!$B17=COLUMN() - 2,1,0)+IF(DATA!$C17=COLUMN() - 2,1,0)+IF(DATA!$D17=COLUMN() - 2,1,0))=0," ",(IF(OR(DATA!$B$34=СПИСОК!$A17,DATA!$C$34=СПИСОК!$A17,DATA!$D$34=СПИСОК!$A17),"++","+")))</f>
        <v xml:space="preserve"> </v>
      </c>
      <c r="AJ18" s="21" t="str">
        <f>IF((IF(DATA!$B17=COLUMN() - 2,1,0)+IF(DATA!$C17=COLUMN() - 2,1,0)+IF(DATA!$D17=COLUMN() - 2,1,0))=0," ",(IF(OR(DATA!$B$35=СПИСОК!$A17,DATA!$C$35=СПИСОК!$A17,DATA!$D$35=СПИСОК!$A17),"++","+")))</f>
        <v>+</v>
      </c>
      <c r="AK18" s="21" t="str">
        <f>IF((IF(DATA!$B17=COLUMN() - 2,1,0)+IF(DATA!$C17=COLUMN() - 2,1,0)+IF(DATA!$D17=COLUMN() - 2,1,0))=0," ",(IF(OR(DATA!$B$36=СПИСОК!$A17,DATA!$C$36=СПИСОК!$A17,DATA!$D$36=СПИСОК!$A17),"++","+")))</f>
        <v xml:space="preserve"> </v>
      </c>
      <c r="AL18" s="21" t="str">
        <f>IF((IF(DATA!$B17=COLUMN() - 2,1,0)+IF(DATA!$C17=COLUMN() - 2,1,0)+IF(DATA!$D17=COLUMN() - 2,1,0))=0," ",(IF(OR(DATA!$B$37=СПИСОК!$A17,DATA!$C$37=СПИСОК!$A17,DATA!$D$37=СПИСОК!$A17),"++","+")))</f>
        <v xml:space="preserve"> </v>
      </c>
      <c r="AM18" s="21" t="str">
        <f>IF((IF(DATA!$B17=COLUMN() - 2,1,0)+IF(DATA!$C17=COLUMN() - 2,1,0)+IF(DATA!$D17=COLUMN() - 2,1,0))=0," ",(IF(OR(DATA!$B$38=СПИСОК!$A17,DATA!$C$38=СПИСОК!$A17,DATA!$D$38=СПИСОК!$A17),"++","+")))</f>
        <v xml:space="preserve"> </v>
      </c>
      <c r="AN18" s="21" t="str">
        <f>IF((IF(DATA!$B17=COLUMN() - 2,1,0)+IF(DATA!$C17=COLUMN() - 2,1,0)+IF(DATA!$D17=COLUMN() - 2,1,0))=0," ",(IF(OR(DATA!$B$39=СПИСОК!$A17,DATA!$C$39=СПИСОК!$A17,DATA!$D$39=СПИСОК!$A17),"++","+")))</f>
        <v xml:space="preserve"> </v>
      </c>
      <c r="AO18" s="21" t="str">
        <f>IF((IF(DATA!$B17=COLUMN() - 2,1,0)+IF(DATA!$C17=COLUMN() - 2,1,0)+IF(DATA!$D17=COLUMN() - 2,1,0))=0," ",(IF(OR(DATA!$B$40=СПИСОК!$A17,DATA!$C$40=СПИСОК!$A17,DATA!$D$40=СПИСОК!$A17),"++","+")))</f>
        <v xml:space="preserve"> </v>
      </c>
      <c r="AP18" s="41" t="str">
        <f>IF((IF(DATA!$B17=COLUMN() - 2,1,0)+IF(DATA!$C17=COLUMN() - 2,1,0)+IF(DATA!$D17=COLUMN() - 2,1,0))=0," ",(IF(OR(DATA!$B$41=СПИСОК!$A17,DATA!$C$41=СПИСОК!$A17,DATA!$D$41=СПИСОК!$A17),"++","+")))</f>
        <v xml:space="preserve"> </v>
      </c>
      <c r="AQ18" s="33"/>
    </row>
    <row r="19" spans="1:43" ht="45" customHeight="1" x14ac:dyDescent="0.3">
      <c r="A19" s="85" t="str">
        <f>IF(СПИСОК!B18="","",СПИСОК!B18)</f>
        <v>Кущев Владимир Игоревич</v>
      </c>
      <c r="B19" s="22"/>
      <c r="C19" s="20" t="str">
        <f>IF((IF(DATA!$B18=1,1,0)+IF(DATA!$C18=1,1,0)+IF(DATA!$D18=1,1,0))=0," ",(IF(OR(DATA!$B$2=СПИСОК!$A18,DATA!$C$2=СПИСОК!$A18,DATA!$D$2=СПИСОК!$A18),"++","+")))</f>
        <v xml:space="preserve"> </v>
      </c>
      <c r="D19" s="20" t="str">
        <f>IF((IF(DATA!B18=2,1,0)+IF(DATA!$C18=2,1,0)+IF(DATA!$D18=2,1,0))=0," ",(IF(OR(DATA!$B$3=СПИСОК!$A18,DATA!$C$3=СПИСОК!$A18,DATA!$D$3=СПИСОК!$A18),"++","+")))</f>
        <v xml:space="preserve"> </v>
      </c>
      <c r="E19" s="20" t="str">
        <f>IF((IF(DATA!$B18=3,1,0)+IF(DATA!$C18=3,1,0)+IF(DATA!$D18=3,1,0))=0," ",(IF(OR(DATA!$B$4=СПИСОК!$A18,DATA!$C$4=СПИСОК!$A18,DATA!$D$4=СПИСОК!$A18),"++","+")))</f>
        <v xml:space="preserve"> </v>
      </c>
      <c r="F19" s="20" t="str">
        <f>IF((IF(DATA!$B18=4,1,0)+IF(DATA!$C18=4,1,0)+IF(DATA!$D18=4,1,0))=0," ",(IF(OR(DATA!$B$5=СПИСОК!$A18,DATA!$C$5=СПИСОК!$A18,DATA!$D$5=СПИСОК!$A18),"++","+")))</f>
        <v xml:space="preserve"> </v>
      </c>
      <c r="G19" s="20" t="str">
        <f>IF((IF(DATA!$B18=COLUMN() - 2,1,0)+IF(DATA!$C18=COLUMN() - 2,1,0)+IF(DATA!$D18=COLUMN() - 2,1,0))=0," ",(IF(OR(DATA!$B$6=СПИСОК!$A18,DATA!$C$6=СПИСОК!$A18,DATA!$D$6=СПИСОК!$A18),"++","+")))</f>
        <v xml:space="preserve"> </v>
      </c>
      <c r="H19" s="20" t="str">
        <f>IF((IF(DATA!$B18=COLUMN() - 2,1,0)+IF(DATA!$C18=COLUMN() - 2,1,0)+IF(DATA!$D18=COLUMN() - 2,1,0))=0," ",(IF(OR(DATA!$B$7=СПИСОК!$A18,DATA!$C$7=СПИСОК!$A18,DATA!$D$7=СПИСОК!$A18),"++","+")))</f>
        <v>++</v>
      </c>
      <c r="I19" s="20" t="str">
        <f>IF((IF(DATA!$B18=COLUMN() - 2,1,0)+IF(DATA!$C18=COLUMN() - 2,1,0)+IF(DATA!$D18=COLUMN() - 2,1,0))=0," ",(IF(OR(DATA!$B$8=СПИСОК!$A18,DATA!$C$8=СПИСОК!$A18,DATA!$D$8=СПИСОК!$A18),"++","+")))</f>
        <v xml:space="preserve"> </v>
      </c>
      <c r="J19" s="21" t="str">
        <f>IF((IF(DATA!$B18=COLUMN() - 2,1,0)+IF(DATA!$C18=COLUMN() - 2,1,0)+IF(DATA!$D18=COLUMN() - 2,1,0))=0," ",(IF(OR(DATA!$B$9=СПИСОК!$A18,DATA!$C$9=СПИСОК!$A18,DATA!$D$9=СПИСОК!$A18),"++","+")))</f>
        <v xml:space="preserve"> </v>
      </c>
      <c r="K19" s="21" t="str">
        <f>IF((IF(DATA!$B18=COLUMN() - 2,1,0)+IF(DATA!$C18=COLUMN() - 2,1,0)+IF(DATA!$D18=COLUMN() - 2,1,0))=0," ",(IF(OR(DATA!$B$10=СПИСОК!$A18,DATA!$C$10=СПИСОК!$A18,DATA!$D$10=СПИСОК!$A18),"++","+")))</f>
        <v xml:space="preserve"> </v>
      </c>
      <c r="L19" s="21" t="str">
        <f>IF((IF(DATA!$B18=COLUMN() - 2,1,0)+IF(DATA!$C18=COLUMN() - 2,1,0)+IF(DATA!$D18=COLUMN() - 2,1,0))=0," ",(IF(OR(DATA!$B$11=СПИСОК!$A18,DATA!$C$11=СПИСОК!$A18,DATA!$D$11=СПИСОК!$A18),"++","+")))</f>
        <v>++</v>
      </c>
      <c r="M19" s="21" t="str">
        <f>IF((IF(DATA!$B18=COLUMN() - 2,1,0)+IF(DATA!$C18=COLUMN() - 2,1,0)+IF(DATA!$D18=COLUMN() - 2,1,0))=0," ",(IF(OR(DATA!$B$12=СПИСОК!$A18,DATA!$C$12=СПИСОК!$A18,DATA!$D$12=СПИСОК!$A18),"++","+")))</f>
        <v xml:space="preserve"> </v>
      </c>
      <c r="N19" s="21" t="str">
        <f>IF((IF(DATA!$B18=COLUMN() - 2,1,0)+IF(DATA!$C18=COLUMN() - 2,1,0)+IF(DATA!$D18=COLUMN() - 2,1,0))=0," ",(IF(OR(DATA!$B$13=СПИСОК!$A18,DATA!$C$13=СПИСОК!$A18,DATA!$D$13=СПИСОК!$A18),"++","+")))</f>
        <v xml:space="preserve"> </v>
      </c>
      <c r="O19" s="21" t="str">
        <f>IF((IF(DATA!$B18=COLUMN() - 2,1,0)+IF(DATA!$C18=COLUMN() - 2,1,0)+IF(DATA!$D18=COLUMN() - 2,1,0))=0," ",(IF(OR(DATA!$B$14=СПИСОК!$A18,DATA!$C$14=СПИСОК!$A18,DATA!$D$14=СПИСОК!$A18),"++","+")))</f>
        <v xml:space="preserve"> </v>
      </c>
      <c r="P19" s="21" t="str">
        <f>IF((IF(DATA!$B18=COLUMN() - 2,1,0)+IF(DATA!$C18=COLUMN() - 2,1,0)+IF(DATA!$D18=COLUMN() - 2,1,0))=0," ",(IF(OR(DATA!$B$15=СПИСОК!$A18,DATA!$C$15=СПИСОК!$A18,DATA!$D$15=СПИСОК!$A18),"++","+")))</f>
        <v xml:space="preserve"> </v>
      </c>
      <c r="Q19" s="21" t="str">
        <f>IF((IF(DATA!$B18=COLUMN() - 2,1,0)+IF(DATA!$C18=COLUMN() - 2,1,0)+IF(DATA!$D18=COLUMN() - 2,1,0))=0," ",(IF(OR(DATA!$B$16=СПИСОК!$A18,DATA!$C$16=СПИСОК!$A18,DATA!$D$16=СПИСОК!$A18),"++","+")))</f>
        <v xml:space="preserve"> </v>
      </c>
      <c r="R19" s="21" t="str">
        <f>IF((IF(DATA!$B18=COLUMN() - 2,1,0)+IF(DATA!$C18=COLUMN() - 2,1,0)+IF(DATA!$D18=COLUMN() - 2,1,0))=0," ",(IF(OR(DATA!$B$17=СПИСОК!$A18,DATA!$C$17=СПИСОК!$A18,DATA!$D$17=СПИСОК!$A18),"++","+")))</f>
        <v xml:space="preserve"> </v>
      </c>
      <c r="S19" s="23"/>
      <c r="T19" s="21" t="str">
        <f>IF((IF(DATA!$B18=COLUMN() - 2,1,0)+IF(DATA!$C18=COLUMN() - 2,1,0)+IF(DATA!$D18=COLUMN() - 2,1,0))=0," ",(IF(OR(DATA!$B$19=СПИСОК!$A18,DATA!$C$19=СПИСОК!$A18,DATA!$D$19=СПИСОК!$A18),"++","+")))</f>
        <v xml:space="preserve"> </v>
      </c>
      <c r="U19" s="21" t="str">
        <f>IF((IF(DATA!$B18=COLUMN() - 2,1,0)+IF(DATA!$C18=COLUMN() - 2,1,0)+IF(DATA!$D18=COLUMN() - 2,1,0))=0," ",(IF(OR(DATA!$B$20=СПИСОК!$A18,DATA!$C$20=СПИСОК!$A18,DATA!$D$20=СПИСОК!$A18),"++","+")))</f>
        <v xml:space="preserve"> </v>
      </c>
      <c r="V19" s="21" t="str">
        <f>IF((IF(DATA!$B18=COLUMN() - 2,1,0)+IF(DATA!$C18=COLUMN() - 2,1,0)+IF(DATA!$D18=COLUMN() - 2,1,0))=0," ",(IF(OR(DATA!$B$21=СПИСОК!$A18,DATA!$C$21=СПИСОК!$A18,DATA!$D$21=СПИСОК!$A18),"++","+")))</f>
        <v xml:space="preserve"> </v>
      </c>
      <c r="W19" s="21" t="str">
        <f>IF((IF(DATA!$B18=COLUMN() - 2,1,0)+IF(DATA!$C18=COLUMN() - 2,1,0)+IF(DATA!$D18=COLUMN() - 2,1,0))=0," ",(IF(OR(DATA!$B$22=СПИСОК!$A18,DATA!$C$22=СПИСОК!$A18,DATA!$D$22=СПИСОК!$A18),"++","+")))</f>
        <v xml:space="preserve"> </v>
      </c>
      <c r="X19" s="21" t="str">
        <f>IF((IF(DATA!$B18=COLUMN() - 2,1,0)+IF(DATA!$C18=COLUMN() - 2,1,0)+IF(DATA!$D18=COLUMN() - 2,1,0))=0," ",(IF(OR(DATA!$B$23=СПИСОК!$A18,DATA!$C$23=СПИСОК!$A18,DATA!$D$23=СПИСОК!$A18),"++","+")))</f>
        <v xml:space="preserve"> </v>
      </c>
      <c r="Y19" s="21" t="str">
        <f>IF((IF(DATA!$B18=COLUMN() - 2,1,0)+IF(DATA!$C18=COLUMN() - 2,1,0)+IF(DATA!$D18=COLUMN() - 2,1,0))=0," ",(IF(OR(DATA!$B$24=СПИСОК!$A18,DATA!$C$24=СПИСОК!$A18,DATA!$D$24=СПИСОК!$A18),"++","+")))</f>
        <v xml:space="preserve"> </v>
      </c>
      <c r="Z19" s="21" t="str">
        <f>IF((IF(DATA!$B18=COLUMN() - 2,1,0)+IF(DATA!$C18=COLUMN() - 2,1,0)+IF(DATA!$D18=COLUMN() - 2,1,0))=0," ",(IF(OR(DATA!$B$25=СПИСОК!$A18,DATA!$C$25=СПИСОК!$A18,DATA!$D$25=СПИСОК!$A18),"++","+")))</f>
        <v xml:space="preserve"> </v>
      </c>
      <c r="AA19" s="21" t="str">
        <f>IF((IF(DATA!$B18=COLUMN() - 2,1,0)+IF(DATA!$C18=COLUMN() - 2,1,0)+IF(DATA!$D18=COLUMN() - 2,1,0))=0," ",(IF(OR(DATA!$B$26=СПИСОК!$A18,DATA!$C$26=СПИСОК!$A18,DATA!$D$26=СПИСОК!$A18),"++","+")))</f>
        <v xml:space="preserve"> </v>
      </c>
      <c r="AB19" s="21" t="str">
        <f>IF((IF(DATA!$B18=COLUMN() - 2,1,0)+IF(DATA!$C18=COLUMN() - 2,1,0)+IF(DATA!$D18=COLUMN() - 2,1,0))=0," ",(IF(OR(DATA!$B$27=СПИСОК!$A18,DATA!$C$27=СПИСОК!$A18,DATA!$D$27=СПИСОК!$A18),"++","+")))</f>
        <v xml:space="preserve"> </v>
      </c>
      <c r="AC19" s="21" t="str">
        <f>IF((IF(DATA!$B18=COLUMN() - 2,1,0)+IF(DATA!$C18=COLUMN() - 2,1,0)+IF(DATA!$D18=COLUMN() - 2,1,0))=0," ",(IF(OR(DATA!$B$28=СПИСОК!$A18,DATA!$C$28=СПИСОК!$A18,DATA!$D$28=СПИСОК!$A18),"++","+")))</f>
        <v xml:space="preserve"> </v>
      </c>
      <c r="AD19" s="21" t="str">
        <f>IF((IF(DATA!$B18=COLUMN() - 2,1,0)+IF(DATA!$C18=COLUMN() - 2,1,0)+IF(DATA!$D18=COLUMN() - 2,1,0))=0," ",(IF(OR(DATA!$B$29=СПИСОК!$A18,DATA!$C$29=СПИСОК!$A18,DATA!$D$29=СПИСОК!$A18),"++","+")))</f>
        <v xml:space="preserve"> </v>
      </c>
      <c r="AE19" s="21" t="str">
        <f>IF((IF(DATA!$B18=COLUMN() - 2,1,0)+IF(DATA!$C18=COLUMN() - 2,1,0)+IF(DATA!$D18=COLUMN() - 2,1,0))=0," ",(IF(OR(DATA!$B$30=СПИСОК!$A18,DATA!$C$30=СПИСОК!$A18,DATA!$D$30=СПИСОК!$A18),"++","+")))</f>
        <v xml:space="preserve"> </v>
      </c>
      <c r="AF19" s="21" t="str">
        <f>IF((IF(DATA!$B18=COLUMN() - 2,1,0)+IF(DATA!$C18=COLUMN() - 2,1,0)+IF(DATA!$D18=COLUMN() - 2,1,0))=0," ",(IF(OR(DATA!$B$31=СПИСОК!$A18,DATA!$C$31=СПИСОК!$A18,DATA!$D$31=СПИСОК!$A18),"++","+")))</f>
        <v xml:space="preserve"> </v>
      </c>
      <c r="AG19" s="21" t="str">
        <f>IF((IF(DATA!$B18=COLUMN() - 2,1,0)+IF(DATA!$C18=COLUMN() - 2,1,0)+IF(DATA!$D18=COLUMN() - 2,1,0))=0," ",(IF(OR(DATA!$B$32=СПИСОК!$A18,DATA!$C$32=СПИСОК!$A18,DATA!$D$32=СПИСОК!$A18),"++","+")))</f>
        <v>++</v>
      </c>
      <c r="AH19" s="21" t="str">
        <f>IF((IF(DATA!$B18=COLUMN() - 2,1,0)+IF(DATA!$C18=COLUMN() - 2,1,0)+IF(DATA!$D18=COLUMN() - 2,1,0))=0," ",(IF(OR(DATA!$B$33=СПИСОК!$A18,DATA!$C$33=СПИСОК!$A18,DATA!$D$33=СПИСОК!$A18),"++","+")))</f>
        <v xml:space="preserve"> </v>
      </c>
      <c r="AI19" s="21" t="str">
        <f>IF((IF(DATA!$B18=COLUMN() - 2,1,0)+IF(DATA!$C18=COLUMN() - 2,1,0)+IF(DATA!$D18=COLUMN() - 2,1,0))=0," ",(IF(OR(DATA!$B$34=СПИСОК!$A18,DATA!$C$34=СПИСОК!$A18,DATA!$D$34=СПИСОК!$A18),"++","+")))</f>
        <v xml:space="preserve"> </v>
      </c>
      <c r="AJ19" s="21" t="str">
        <f>IF((IF(DATA!$B18=COLUMN() - 2,1,0)+IF(DATA!$C18=COLUMN() - 2,1,0)+IF(DATA!$D18=COLUMN() - 2,1,0))=0," ",(IF(OR(DATA!$B$35=СПИСОК!$A18,DATA!$C$35=СПИСОК!$A18,DATA!$D$35=СПИСОК!$A18),"++","+")))</f>
        <v xml:space="preserve"> </v>
      </c>
      <c r="AK19" s="21" t="str">
        <f>IF((IF(DATA!$B18=COLUMN() - 2,1,0)+IF(DATA!$C18=COLUMN() - 2,1,0)+IF(DATA!$D18=COLUMN() - 2,1,0))=0," ",(IF(OR(DATA!$B$36=СПИСОК!$A18,DATA!$C$36=СПИСОК!$A18,DATA!$D$36=СПИСОК!$A18),"++","+")))</f>
        <v xml:space="preserve"> </v>
      </c>
      <c r="AL19" s="21" t="str">
        <f>IF((IF(DATA!$B18=COLUMN() - 2,1,0)+IF(DATA!$C18=COLUMN() - 2,1,0)+IF(DATA!$D18=COLUMN() - 2,1,0))=0," ",(IF(OR(DATA!$B$37=СПИСОК!$A18,DATA!$C$37=СПИСОК!$A18,DATA!$D$37=СПИСОК!$A18),"++","+")))</f>
        <v xml:space="preserve"> </v>
      </c>
      <c r="AM19" s="21" t="str">
        <f>IF((IF(DATA!$B18=COLUMN() - 2,1,0)+IF(DATA!$C18=COLUMN() - 2,1,0)+IF(DATA!$D18=COLUMN() - 2,1,0))=0," ",(IF(OR(DATA!$B$38=СПИСОК!$A18,DATA!$C$38=СПИСОК!$A18,DATA!$D$38=СПИСОК!$A18),"++","+")))</f>
        <v xml:space="preserve"> </v>
      </c>
      <c r="AN19" s="21" t="str">
        <f>IF((IF(DATA!$B18=COLUMN() - 2,1,0)+IF(DATA!$C18=COLUMN() - 2,1,0)+IF(DATA!$D18=COLUMN() - 2,1,0))=0," ",(IF(OR(DATA!$B$39=СПИСОК!$A18,DATA!$C$39=СПИСОК!$A18,DATA!$D$39=СПИСОК!$A18),"++","+")))</f>
        <v xml:space="preserve"> </v>
      </c>
      <c r="AO19" s="21" t="str">
        <f>IF((IF(DATA!$B18=COLUMN() - 2,1,0)+IF(DATA!$C18=COLUMN() - 2,1,0)+IF(DATA!$D18=COLUMN() - 2,1,0))=0," ",(IF(OR(DATA!$B$40=СПИСОК!$A18,DATA!$C$40=СПИСОК!$A18,DATA!$D$40=СПИСОК!$A18),"++","+")))</f>
        <v xml:space="preserve"> </v>
      </c>
      <c r="AP19" s="41" t="str">
        <f>IF((IF(DATA!$B18=COLUMN() - 2,1,0)+IF(DATA!$C18=COLUMN() - 2,1,0)+IF(DATA!$D18=COLUMN() - 2,1,0))=0," ",(IF(OR(DATA!$B$41=СПИСОК!$A18,DATA!$C$41=СПИСОК!$A18,DATA!$D$41=СПИСОК!$A18),"++","+")))</f>
        <v xml:space="preserve"> </v>
      </c>
      <c r="AQ19" s="33"/>
    </row>
    <row r="20" spans="1:43" ht="45" customHeight="1" x14ac:dyDescent="0.3">
      <c r="A20" s="85" t="str">
        <f>IF(СПИСОК!B19="","",СПИСОК!B19)</f>
        <v>Манжос Ульяна Антоновна</v>
      </c>
      <c r="B20" s="22"/>
      <c r="C20" s="20" t="str">
        <f>IF((IF(DATA!$B19=1,1,0)+IF(DATA!$C19=1,1,0)+IF(DATA!$D19=1,1,0))=0," ",(IF(OR(DATA!$B$2=СПИСОК!$A19,DATA!$C$2=СПИСОК!$A19,DATA!$D$2=СПИСОК!$A19),"++","+")))</f>
        <v xml:space="preserve"> </v>
      </c>
      <c r="D20" s="20" t="str">
        <f>IF((IF(DATA!B19=2,1,0)+IF(DATA!$C19=2,1,0)+IF(DATA!$D19=2,1,0))=0," ",(IF(OR(DATA!$B$3=СПИСОК!$A19,DATA!$C$3=СПИСОК!$A19,DATA!$D$3=СПИСОК!$A19),"++","+")))</f>
        <v xml:space="preserve"> </v>
      </c>
      <c r="E20" s="20" t="str">
        <f>IF((IF(DATA!$B19=3,1,0)+IF(DATA!$C19=3,1,0)+IF(DATA!$D19=3,1,0))=0," ",(IF(OR(DATA!$B$4=СПИСОК!$A19,DATA!$C$4=СПИСОК!$A19,DATA!$D$4=СПИСОК!$A19),"++","+")))</f>
        <v xml:space="preserve"> </v>
      </c>
      <c r="F20" s="20" t="str">
        <f>IF((IF(DATA!$B19=4,1,0)+IF(DATA!$C19=4,1,0)+IF(DATA!$D19=4,1,0))=0," ",(IF(OR(DATA!$B$5=СПИСОК!$A19,DATA!$C$5=СПИСОК!$A19,DATA!$D$5=СПИСОК!$A19),"++","+")))</f>
        <v xml:space="preserve"> </v>
      </c>
      <c r="G20" s="20" t="str">
        <f>IF((IF(DATA!$B19=COLUMN() - 2,1,0)+IF(DATA!$C19=COLUMN() - 2,1,0)+IF(DATA!$D19=COLUMN() - 2,1,0))=0," ",(IF(OR(DATA!$B$6=СПИСОК!$A19,DATA!$C$6=СПИСОК!$A19,DATA!$D$6=СПИСОК!$A19),"++","+")))</f>
        <v xml:space="preserve"> </v>
      </c>
      <c r="H20" s="20" t="str">
        <f>IF((IF(DATA!$B19=COLUMN() - 2,1,0)+IF(DATA!$C19=COLUMN() - 2,1,0)+IF(DATA!$D19=COLUMN() - 2,1,0))=0," ",(IF(OR(DATA!$B$7=СПИСОК!$A19,DATA!$C$7=СПИСОК!$A19,DATA!$D$7=СПИСОК!$A19),"++","+")))</f>
        <v>+</v>
      </c>
      <c r="I20" s="20" t="str">
        <f>IF((IF(DATA!$B19=COLUMN() - 2,1,0)+IF(DATA!$C19=COLUMN() - 2,1,0)+IF(DATA!$D19=COLUMN() - 2,1,0))=0," ",(IF(OR(DATA!$B$8=СПИСОК!$A19,DATA!$C$8=СПИСОК!$A19,DATA!$D$8=СПИСОК!$A19),"++","+")))</f>
        <v xml:space="preserve"> </v>
      </c>
      <c r="J20" s="21" t="str">
        <f>IF((IF(DATA!$B19=COLUMN() - 2,1,0)+IF(DATA!$C19=COLUMN() - 2,1,0)+IF(DATA!$D19=COLUMN() - 2,1,0))=0," ",(IF(OR(DATA!$B$9=СПИСОК!$A19,DATA!$C$9=СПИСОК!$A19,DATA!$D$9=СПИСОК!$A19),"++","+")))</f>
        <v xml:space="preserve"> </v>
      </c>
      <c r="K20" s="21" t="str">
        <f>IF((IF(DATA!$B19=COLUMN() - 2,1,0)+IF(DATA!$C19=COLUMN() - 2,1,0)+IF(DATA!$D19=COLUMN() - 2,1,0))=0," ",(IF(OR(DATA!$B$10=СПИСОК!$A19,DATA!$C$10=СПИСОК!$A19,DATA!$D$10=СПИСОК!$A19),"++","+")))</f>
        <v xml:space="preserve"> </v>
      </c>
      <c r="L20" s="21" t="str">
        <f>IF((IF(DATA!$B19=COLUMN() - 2,1,0)+IF(DATA!$C19=COLUMN() - 2,1,0)+IF(DATA!$D19=COLUMN() - 2,1,0))=0," ",(IF(OR(DATA!$B$11=СПИСОК!$A19,DATA!$C$11=СПИСОК!$A19,DATA!$D$11=СПИСОК!$A19),"++","+")))</f>
        <v>+</v>
      </c>
      <c r="M20" s="21" t="str">
        <f>IF((IF(DATA!$B19=COLUMN() - 2,1,0)+IF(DATA!$C19=COLUMN() - 2,1,0)+IF(DATA!$D19=COLUMN() - 2,1,0))=0," ",(IF(OR(DATA!$B$12=СПИСОК!$A19,DATA!$C$12=СПИСОК!$A19,DATA!$D$12=СПИСОК!$A19),"++","+")))</f>
        <v xml:space="preserve"> </v>
      </c>
      <c r="N20" s="21" t="str">
        <f>IF((IF(DATA!$B19=COLUMN() - 2,1,0)+IF(DATA!$C19=COLUMN() - 2,1,0)+IF(DATA!$D19=COLUMN() - 2,1,0))=0," ",(IF(OR(DATA!$B$13=СПИСОК!$A19,DATA!$C$13=СПИСОК!$A19,DATA!$D$13=СПИСОК!$A19),"++","+")))</f>
        <v xml:space="preserve"> </v>
      </c>
      <c r="O20" s="21" t="str">
        <f>IF((IF(DATA!$B19=COLUMN() - 2,1,0)+IF(DATA!$C19=COLUMN() - 2,1,0)+IF(DATA!$D19=COLUMN() - 2,1,0))=0," ",(IF(OR(DATA!$B$14=СПИСОК!$A19,DATA!$C$14=СПИСОК!$A19,DATA!$D$14=СПИСОК!$A19),"++","+")))</f>
        <v xml:space="preserve"> </v>
      </c>
      <c r="P20" s="21" t="str">
        <f>IF((IF(DATA!$B19=COLUMN() - 2,1,0)+IF(DATA!$C19=COLUMN() - 2,1,0)+IF(DATA!$D19=COLUMN() - 2,1,0))=0," ",(IF(OR(DATA!$B$15=СПИСОК!$A19,DATA!$C$15=СПИСОК!$A19,DATA!$D$15=СПИСОК!$A19),"++","+")))</f>
        <v xml:space="preserve"> </v>
      </c>
      <c r="Q20" s="21" t="str">
        <f>IF((IF(DATA!$B19=COLUMN() - 2,1,0)+IF(DATA!$C19=COLUMN() - 2,1,0)+IF(DATA!$D19=COLUMN() - 2,1,0))=0," ",(IF(OR(DATA!$B$16=СПИСОК!$A19,DATA!$C$16=СПИСОК!$A19,DATA!$D$16=СПИСОК!$A19),"++","+")))</f>
        <v xml:space="preserve"> </v>
      </c>
      <c r="R20" s="21" t="str">
        <f>IF((IF(DATA!$B19=COLUMN() - 2,1,0)+IF(DATA!$C19=COLUMN() - 2,1,0)+IF(DATA!$D19=COLUMN() - 2,1,0))=0," ",(IF(OR(DATA!$B$17=СПИСОК!$A19,DATA!$C$17=СПИСОК!$A19,DATA!$D$17=СПИСОК!$A19),"++","+")))</f>
        <v xml:space="preserve"> </v>
      </c>
      <c r="S20" s="21" t="str">
        <f>IF((IF(DATA!$B19=COLUMN() - 2,1,0)+IF(DATA!$C19=COLUMN() - 2,1,0)+IF(DATA!$D19=COLUMN() - 2,1,0))=0," ",(IF(OR(DATA!$B$18=СПИСОК!$A19,DATA!$C$18=СПИСОК!$A19,DATA!$D$18=СПИСОК!$A19),"++","+")))</f>
        <v>+</v>
      </c>
      <c r="T20" s="23"/>
      <c r="U20" s="21" t="str">
        <f>IF((IF(DATA!$B19=COLUMN() - 2,1,0)+IF(DATA!$C19=COLUMN() - 2,1,0)+IF(DATA!$D19=COLUMN() - 2,1,0))=0," ",(IF(OR(DATA!$B$20=СПИСОК!$A19,DATA!$C$20=СПИСОК!$A19,DATA!$D$20=СПИСОК!$A19),"++","+")))</f>
        <v xml:space="preserve"> </v>
      </c>
      <c r="V20" s="21" t="str">
        <f>IF((IF(DATA!$B19=COLUMN() - 2,1,0)+IF(DATA!$C19=COLUMN() - 2,1,0)+IF(DATA!$D19=COLUMN() - 2,1,0))=0," ",(IF(OR(DATA!$B$21=СПИСОК!$A19,DATA!$C$21=СПИСОК!$A19,DATA!$D$21=СПИСОК!$A19),"++","+")))</f>
        <v xml:space="preserve"> </v>
      </c>
      <c r="W20" s="21" t="str">
        <f>IF((IF(DATA!$B19=COLUMN() - 2,1,0)+IF(DATA!$C19=COLUMN() - 2,1,0)+IF(DATA!$D19=COLUMN() - 2,1,0))=0," ",(IF(OR(DATA!$B$22=СПИСОК!$A19,DATA!$C$22=СПИСОК!$A19,DATA!$D$22=СПИСОК!$A19),"++","+")))</f>
        <v xml:space="preserve"> </v>
      </c>
      <c r="X20" s="21" t="str">
        <f>IF((IF(DATA!$B19=COLUMN() - 2,1,0)+IF(DATA!$C19=COLUMN() - 2,1,0)+IF(DATA!$D19=COLUMN() - 2,1,0))=0," ",(IF(OR(DATA!$B$23=СПИСОК!$A19,DATA!$C$23=СПИСОК!$A19,DATA!$D$23=СПИСОК!$A19),"++","+")))</f>
        <v xml:space="preserve"> </v>
      </c>
      <c r="Y20" s="21" t="str">
        <f>IF((IF(DATA!$B19=COLUMN() - 2,1,0)+IF(DATA!$C19=COLUMN() - 2,1,0)+IF(DATA!$D19=COLUMN() - 2,1,0))=0," ",(IF(OR(DATA!$B$24=СПИСОК!$A19,DATA!$C$24=СПИСОК!$A19,DATA!$D$24=СПИСОК!$A19),"++","+")))</f>
        <v xml:space="preserve"> </v>
      </c>
      <c r="Z20" s="21" t="str">
        <f>IF((IF(DATA!$B19=COLUMN() - 2,1,0)+IF(DATA!$C19=COLUMN() - 2,1,0)+IF(DATA!$D19=COLUMN() - 2,1,0))=0," ",(IF(OR(DATA!$B$25=СПИСОК!$A19,DATA!$C$25=СПИСОК!$A19,DATA!$D$25=СПИСОК!$A19),"++","+")))</f>
        <v xml:space="preserve"> </v>
      </c>
      <c r="AA20" s="21" t="str">
        <f>IF((IF(DATA!$B19=COLUMN() - 2,1,0)+IF(DATA!$C19=COLUMN() - 2,1,0)+IF(DATA!$D19=COLUMN() - 2,1,0))=0," ",(IF(OR(DATA!$B$26=СПИСОК!$A19,DATA!$C$26=СПИСОК!$A19,DATA!$D$26=СПИСОК!$A19),"++","+")))</f>
        <v xml:space="preserve"> </v>
      </c>
      <c r="AB20" s="21" t="str">
        <f>IF((IF(DATA!$B19=COLUMN() - 2,1,0)+IF(DATA!$C19=COLUMN() - 2,1,0)+IF(DATA!$D19=COLUMN() - 2,1,0))=0," ",(IF(OR(DATA!$B$27=СПИСОК!$A19,DATA!$C$27=СПИСОК!$A19,DATA!$D$27=СПИСОК!$A19),"++","+")))</f>
        <v xml:space="preserve"> </v>
      </c>
      <c r="AC20" s="21" t="str">
        <f>IF((IF(DATA!$B19=COLUMN() - 2,1,0)+IF(DATA!$C19=COLUMN() - 2,1,0)+IF(DATA!$D19=COLUMN() - 2,1,0))=0," ",(IF(OR(DATA!$B$28=СПИСОК!$A19,DATA!$C$28=СПИСОК!$A19,DATA!$D$28=СПИСОК!$A19),"++","+")))</f>
        <v xml:space="preserve"> </v>
      </c>
      <c r="AD20" s="21" t="str">
        <f>IF((IF(DATA!$B19=COLUMN() - 2,1,0)+IF(DATA!$C19=COLUMN() - 2,1,0)+IF(DATA!$D19=COLUMN() - 2,1,0))=0," ",(IF(OR(DATA!$B$29=СПИСОК!$A19,DATA!$C$29=СПИСОК!$A19,DATA!$D$29=СПИСОК!$A19),"++","+")))</f>
        <v xml:space="preserve"> </v>
      </c>
      <c r="AE20" s="21" t="str">
        <f>IF((IF(DATA!$B19=COLUMN() - 2,1,0)+IF(DATA!$C19=COLUMN() - 2,1,0)+IF(DATA!$D19=COLUMN() - 2,1,0))=0," ",(IF(OR(DATA!$B$30=СПИСОК!$A19,DATA!$C$30=СПИСОК!$A19,DATA!$D$30=СПИСОК!$A19),"++","+")))</f>
        <v xml:space="preserve"> </v>
      </c>
      <c r="AF20" s="21" t="str">
        <f>IF((IF(DATA!$B19=COLUMN() - 2,1,0)+IF(DATA!$C19=COLUMN() - 2,1,0)+IF(DATA!$D19=COLUMN() - 2,1,0))=0," ",(IF(OR(DATA!$B$31=СПИСОК!$A19,DATA!$C$31=СПИСОК!$A19,DATA!$D$31=СПИСОК!$A19),"++","+")))</f>
        <v xml:space="preserve"> </v>
      </c>
      <c r="AG20" s="21" t="str">
        <f>IF((IF(DATA!$B19=COLUMN() - 2,1,0)+IF(DATA!$C19=COLUMN() - 2,1,0)+IF(DATA!$D19=COLUMN() - 2,1,0))=0," ",(IF(OR(DATA!$B$32=СПИСОК!$A19,DATA!$C$32=СПИСОК!$A19,DATA!$D$32=СПИСОК!$A19),"++","+")))</f>
        <v xml:space="preserve"> </v>
      </c>
      <c r="AH20" s="21" t="str">
        <f>IF((IF(DATA!$B19=COLUMN() - 2,1,0)+IF(DATA!$C19=COLUMN() - 2,1,0)+IF(DATA!$D19=COLUMN() - 2,1,0))=0," ",(IF(OR(DATA!$B$33=СПИСОК!$A19,DATA!$C$33=СПИСОК!$A19,DATA!$D$33=СПИСОК!$A19),"++","+")))</f>
        <v xml:space="preserve"> </v>
      </c>
      <c r="AI20" s="21" t="str">
        <f>IF((IF(DATA!$B19=COLUMN() - 2,1,0)+IF(DATA!$C19=COLUMN() - 2,1,0)+IF(DATA!$D19=COLUMN() - 2,1,0))=0," ",(IF(OR(DATA!$B$34=СПИСОК!$A19,DATA!$C$34=СПИСОК!$A19,DATA!$D$34=СПИСОК!$A19),"++","+")))</f>
        <v xml:space="preserve"> </v>
      </c>
      <c r="AJ20" s="21" t="str">
        <f>IF((IF(DATA!$B19=COLUMN() - 2,1,0)+IF(DATA!$C19=COLUMN() - 2,1,0)+IF(DATA!$D19=COLUMN() - 2,1,0))=0," ",(IF(OR(DATA!$B$35=СПИСОК!$A19,DATA!$C$35=СПИСОК!$A19,DATA!$D$35=СПИСОК!$A19),"++","+")))</f>
        <v xml:space="preserve"> </v>
      </c>
      <c r="AK20" s="21" t="str">
        <f>IF((IF(DATA!$B19=COLUMN() - 2,1,0)+IF(DATA!$C19=COLUMN() - 2,1,0)+IF(DATA!$D19=COLUMN() - 2,1,0))=0," ",(IF(OR(DATA!$B$36=СПИСОК!$A19,DATA!$C$36=СПИСОК!$A19,DATA!$D$36=СПИСОК!$A19),"++","+")))</f>
        <v xml:space="preserve"> </v>
      </c>
      <c r="AL20" s="21" t="str">
        <f>IF((IF(DATA!$B19=COLUMN() - 2,1,0)+IF(DATA!$C19=COLUMN() - 2,1,0)+IF(DATA!$D19=COLUMN() - 2,1,0))=0," ",(IF(OR(DATA!$B$37=СПИСОК!$A19,DATA!$C$37=СПИСОК!$A19,DATA!$D$37=СПИСОК!$A19),"++","+")))</f>
        <v xml:space="preserve"> </v>
      </c>
      <c r="AM20" s="21" t="str">
        <f>IF((IF(DATA!$B19=COLUMN() - 2,1,0)+IF(DATA!$C19=COLUMN() - 2,1,0)+IF(DATA!$D19=COLUMN() - 2,1,0))=0," ",(IF(OR(DATA!$B$38=СПИСОК!$A19,DATA!$C$38=СПИСОК!$A19,DATA!$D$38=СПИСОК!$A19),"++","+")))</f>
        <v xml:space="preserve"> </v>
      </c>
      <c r="AN20" s="21" t="str">
        <f>IF((IF(DATA!$B19=COLUMN() - 2,1,0)+IF(DATA!$C19=COLUMN() - 2,1,0)+IF(DATA!$D19=COLUMN() - 2,1,0))=0," ",(IF(OR(DATA!$B$39=СПИСОК!$A19,DATA!$C$39=СПИСОК!$A19,DATA!$D$39=СПИСОК!$A19),"++","+")))</f>
        <v xml:space="preserve"> </v>
      </c>
      <c r="AO20" s="21" t="str">
        <f>IF((IF(DATA!$B19=COLUMN() - 2,1,0)+IF(DATA!$C19=COLUMN() - 2,1,0)+IF(DATA!$D19=COLUMN() - 2,1,0))=0," ",(IF(OR(DATA!$B$40=СПИСОК!$A19,DATA!$C$40=СПИСОК!$A19,DATA!$D$40=СПИСОК!$A19),"++","+")))</f>
        <v xml:space="preserve"> </v>
      </c>
      <c r="AP20" s="41" t="str">
        <f>IF((IF(DATA!$B19=COLUMN() - 2,1,0)+IF(DATA!$C19=COLUMN() - 2,1,0)+IF(DATA!$D19=COLUMN() - 2,1,0))=0," ",(IF(OR(DATA!$B$41=СПИСОК!$A19,DATA!$C$41=СПИСОК!$A19,DATA!$D$41=СПИСОК!$A19),"++","+")))</f>
        <v xml:space="preserve"> </v>
      </c>
      <c r="AQ20" s="33"/>
    </row>
    <row r="21" spans="1:43" ht="45" customHeight="1" x14ac:dyDescent="0.3">
      <c r="A21" s="85" t="str">
        <f>IF(СПИСОК!B20="","",СПИСОК!B20)</f>
        <v>Наквасина Анна Викторовна</v>
      </c>
      <c r="B21" s="22"/>
      <c r="C21" s="20" t="str">
        <f>IF((IF(DATA!$B20=1,1,0)+IF(DATA!$C20=1,1,0)+IF(DATA!$D20=1,1,0))=0," ",(IF(OR(DATA!$B$2=СПИСОК!$A20,DATA!$C$2=СПИСОК!$A20,DATA!$D$2=СПИСОК!$A20),"++","+")))</f>
        <v xml:space="preserve"> </v>
      </c>
      <c r="D21" s="20" t="str">
        <f>IF((IF(DATA!B20=2,1,0)+IF(DATA!$C20=2,1,0)+IF(DATA!$D20=2,1,0))=0," ",(IF(OR(DATA!$B$3=СПИСОК!$A20,DATA!$C$3=СПИСОК!$A20,DATA!$D$3=СПИСОК!$A20),"++","+")))</f>
        <v xml:space="preserve"> </v>
      </c>
      <c r="E21" s="20" t="str">
        <f>IF((IF(DATA!$B20=3,1,0)+IF(DATA!$C20=3,1,0)+IF(DATA!$D20=3,1,0))=0," ",(IF(OR(DATA!$B$4=СПИСОК!$A20,DATA!$C$4=СПИСОК!$A20,DATA!$D$4=СПИСОК!$A20),"++","+")))</f>
        <v xml:space="preserve"> </v>
      </c>
      <c r="F21" s="20" t="str">
        <f>IF((IF(DATA!$B20=4,1,0)+IF(DATA!$C20=4,1,0)+IF(DATA!$D20=4,1,0))=0," ",(IF(OR(DATA!$B$5=СПИСОК!$A20,DATA!$C$5=СПИСОК!$A20,DATA!$D$5=СПИСОК!$A20),"++","+")))</f>
        <v xml:space="preserve"> </v>
      </c>
      <c r="G21" s="20" t="str">
        <f>IF((IF(DATA!$B20=COLUMN() - 2,1,0)+IF(DATA!$C20=COLUMN() - 2,1,0)+IF(DATA!$D20=COLUMN() - 2,1,0))=0," ",(IF(OR(DATA!$B$6=СПИСОК!$A20,DATA!$C$6=СПИСОК!$A20,DATA!$D$6=СПИСОК!$A20),"++","+")))</f>
        <v xml:space="preserve"> </v>
      </c>
      <c r="H21" s="20" t="str">
        <f>IF((IF(DATA!$B20=COLUMN() - 2,1,0)+IF(DATA!$C20=COLUMN() - 2,1,0)+IF(DATA!$D20=COLUMN() - 2,1,0))=0," ",(IF(OR(DATA!$B$7=СПИСОК!$A20,DATA!$C$7=СПИСОК!$A20,DATA!$D$7=СПИСОК!$A20),"++","+")))</f>
        <v xml:space="preserve"> </v>
      </c>
      <c r="I21" s="20" t="str">
        <f>IF((IF(DATA!$B20=COLUMN() - 2,1,0)+IF(DATA!$C20=COLUMN() - 2,1,0)+IF(DATA!$D20=COLUMN() - 2,1,0))=0," ",(IF(OR(DATA!$B$8=СПИСОК!$A20,DATA!$C$8=СПИСОК!$A20,DATA!$D$8=СПИСОК!$A20),"++","+")))</f>
        <v xml:space="preserve"> </v>
      </c>
      <c r="J21" s="21" t="str">
        <f>IF((IF(DATA!$B20=COLUMN() - 2,1,0)+IF(DATA!$C20=COLUMN() - 2,1,0)+IF(DATA!$D20=COLUMN() - 2,1,0))=0," ",(IF(OR(DATA!$B$9=СПИСОК!$A20,DATA!$C$9=СПИСОК!$A20,DATA!$D$9=СПИСОК!$A20),"++","+")))</f>
        <v xml:space="preserve"> </v>
      </c>
      <c r="K21" s="21" t="str">
        <f>IF((IF(DATA!$B20=COLUMN() - 2,1,0)+IF(DATA!$C20=COLUMN() - 2,1,0)+IF(DATA!$D20=COLUMN() - 2,1,0))=0," ",(IF(OR(DATA!$B$10=СПИСОК!$A20,DATA!$C$10=СПИСОК!$A20,DATA!$D$10=СПИСОК!$A20),"++","+")))</f>
        <v>+</v>
      </c>
      <c r="L21" s="21" t="str">
        <f>IF((IF(DATA!$B20=COLUMN() - 2,1,0)+IF(DATA!$C20=COLUMN() - 2,1,0)+IF(DATA!$D20=COLUMN() - 2,1,0))=0," ",(IF(OR(DATA!$B$11=СПИСОК!$A20,DATA!$C$11=СПИСОК!$A20,DATA!$D$11=СПИСОК!$A20),"++","+")))</f>
        <v xml:space="preserve"> </v>
      </c>
      <c r="M21" s="21" t="str">
        <f>IF((IF(DATA!$B20=COLUMN() - 2,1,0)+IF(DATA!$C20=COLUMN() - 2,1,0)+IF(DATA!$D20=COLUMN() - 2,1,0))=0," ",(IF(OR(DATA!$B$12=СПИСОК!$A20,DATA!$C$12=СПИСОК!$A20,DATA!$D$12=СПИСОК!$A20),"++","+")))</f>
        <v xml:space="preserve"> </v>
      </c>
      <c r="N21" s="21" t="str">
        <f>IF((IF(DATA!$B20=COLUMN() - 2,1,0)+IF(DATA!$C20=COLUMN() - 2,1,0)+IF(DATA!$D20=COLUMN() - 2,1,0))=0," ",(IF(OR(DATA!$B$13=СПИСОК!$A20,DATA!$C$13=СПИСОК!$A20,DATA!$D$13=СПИСОК!$A20),"++","+")))</f>
        <v xml:space="preserve"> </v>
      </c>
      <c r="O21" s="21" t="str">
        <f>IF((IF(DATA!$B20=COLUMN() - 2,1,0)+IF(DATA!$C20=COLUMN() - 2,1,0)+IF(DATA!$D20=COLUMN() - 2,1,0))=0," ",(IF(OR(DATA!$B$14=СПИСОК!$A20,DATA!$C$14=СПИСОК!$A20,DATA!$D$14=СПИСОК!$A20),"++","+")))</f>
        <v xml:space="preserve"> </v>
      </c>
      <c r="P21" s="21" t="str">
        <f>IF((IF(DATA!$B20=COLUMN() - 2,1,0)+IF(DATA!$C20=COLUMN() - 2,1,0)+IF(DATA!$D20=COLUMN() - 2,1,0))=0," ",(IF(OR(DATA!$B$15=СПИСОК!$A20,DATA!$C$15=СПИСОК!$A20,DATA!$D$15=СПИСОК!$A20),"++","+")))</f>
        <v xml:space="preserve"> </v>
      </c>
      <c r="Q21" s="21" t="str">
        <f>IF((IF(DATA!$B20=COLUMN() - 2,1,0)+IF(DATA!$C20=COLUMN() - 2,1,0)+IF(DATA!$D20=COLUMN() - 2,1,0))=0," ",(IF(OR(DATA!$B$16=СПИСОК!$A20,DATA!$C$16=СПИСОК!$A20,DATA!$D$16=СПИСОК!$A20),"++","+")))</f>
        <v xml:space="preserve"> </v>
      </c>
      <c r="R21" s="21" t="str">
        <f>IF((IF(DATA!$B20=COLUMN() - 2,1,0)+IF(DATA!$C20=COLUMN() - 2,1,0)+IF(DATA!$D20=COLUMN() - 2,1,0))=0," ",(IF(OR(DATA!$B$17=СПИСОК!$A20,DATA!$C$17=СПИСОК!$A20,DATA!$D$17=СПИСОК!$A20),"++","+")))</f>
        <v xml:space="preserve"> </v>
      </c>
      <c r="S21" s="21" t="str">
        <f>IF((IF(DATA!$B20=COLUMN() - 2,1,0)+IF(DATA!$C20=COLUMN() - 2,1,0)+IF(DATA!$D20=COLUMN() - 2,1,0))=0," ",(IF(OR(DATA!$B$18=СПИСОК!$A20,DATA!$C$18=СПИСОК!$A20,DATA!$D$18=СПИСОК!$A20),"++","+")))</f>
        <v xml:space="preserve"> </v>
      </c>
      <c r="T21" s="21" t="str">
        <f>IF((IF(DATA!$B20=COLUMN() - 2,1,0)+IF(DATA!$C20=COLUMN() - 2,1,0)+IF(DATA!$D20=COLUMN() - 2,1,0))=0," ",(IF(OR(DATA!$B$19=СПИСОК!$A20,DATA!$C$19=СПИСОК!$A20,DATA!$D$19=СПИСОК!$A20),"++","+")))</f>
        <v xml:space="preserve"> </v>
      </c>
      <c r="U21" s="23"/>
      <c r="V21" s="21" t="str">
        <f>IF((IF(DATA!$B20=COLUMN() - 2,1,0)+IF(DATA!$C20=COLUMN() - 2,1,0)+IF(DATA!$D20=COLUMN() - 2,1,0))=0," ",(IF(OR(DATA!$B$21=СПИСОК!$A20,DATA!$C$21=СПИСОК!$A20,DATA!$D$21=СПИСОК!$A20),"++","+")))</f>
        <v xml:space="preserve"> </v>
      </c>
      <c r="W21" s="21" t="str">
        <f>IF((IF(DATA!$B20=COLUMN() - 2,1,0)+IF(DATA!$C20=COLUMN() - 2,1,0)+IF(DATA!$D20=COLUMN() - 2,1,0))=0," ",(IF(OR(DATA!$B$22=СПИСОК!$A20,DATA!$C$22=СПИСОК!$A20,DATA!$D$22=СПИСОК!$A20),"++","+")))</f>
        <v xml:space="preserve"> </v>
      </c>
      <c r="X21" s="21" t="str">
        <f>IF((IF(DATA!$B20=COLUMN() - 2,1,0)+IF(DATA!$C20=COLUMN() - 2,1,0)+IF(DATA!$D20=COLUMN() - 2,1,0))=0," ",(IF(OR(DATA!$B$23=СПИСОК!$A20,DATA!$C$23=СПИСОК!$A20,DATA!$D$23=СПИСОК!$A20),"++","+")))</f>
        <v xml:space="preserve"> </v>
      </c>
      <c r="Y21" s="21" t="str">
        <f>IF((IF(DATA!$B20=COLUMN() - 2,1,0)+IF(DATA!$C20=COLUMN() - 2,1,0)+IF(DATA!$D20=COLUMN() - 2,1,0))=0," ",(IF(OR(DATA!$B$24=СПИСОК!$A20,DATA!$C$24=СПИСОК!$A20,DATA!$D$24=СПИСОК!$A20),"++","+")))</f>
        <v xml:space="preserve"> </v>
      </c>
      <c r="Z21" s="21" t="str">
        <f>IF((IF(DATA!$B20=COLUMN() - 2,1,0)+IF(DATA!$C20=COLUMN() - 2,1,0)+IF(DATA!$D20=COLUMN() - 2,1,0))=0," ",(IF(OR(DATA!$B$25=СПИСОК!$A20,DATA!$C$25=СПИСОК!$A20,DATA!$D$25=СПИСОК!$A20),"++","+")))</f>
        <v xml:space="preserve"> </v>
      </c>
      <c r="AA21" s="21" t="str">
        <f>IF((IF(DATA!$B20=COLUMN() - 2,1,0)+IF(DATA!$C20=COLUMN() - 2,1,0)+IF(DATA!$D20=COLUMN() - 2,1,0))=0," ",(IF(OR(DATA!$B$26=СПИСОК!$A20,DATA!$C$26=СПИСОК!$A20,DATA!$D$26=СПИСОК!$A20),"++","+")))</f>
        <v xml:space="preserve"> </v>
      </c>
      <c r="AB21" s="21" t="str">
        <f>IF((IF(DATA!$B20=COLUMN() - 2,1,0)+IF(DATA!$C20=COLUMN() - 2,1,0)+IF(DATA!$D20=COLUMN() - 2,1,0))=0," ",(IF(OR(DATA!$B$27=СПИСОК!$A20,DATA!$C$27=СПИСОК!$A20,DATA!$D$27=СПИСОК!$A20),"++","+")))</f>
        <v xml:space="preserve"> </v>
      </c>
      <c r="AC21" s="21" t="str">
        <f>IF((IF(DATA!$B20=COLUMN() - 2,1,0)+IF(DATA!$C20=COLUMN() - 2,1,0)+IF(DATA!$D20=COLUMN() - 2,1,0))=0," ",(IF(OR(DATA!$B$28=СПИСОК!$A20,DATA!$C$28=СПИСОК!$A20,DATA!$D$28=СПИСОК!$A20),"++","+")))</f>
        <v xml:space="preserve"> </v>
      </c>
      <c r="AD21" s="21" t="str">
        <f>IF((IF(DATA!$B20=COLUMN() - 2,1,0)+IF(DATA!$C20=COLUMN() - 2,1,0)+IF(DATA!$D20=COLUMN() - 2,1,0))=0," ",(IF(OR(DATA!$B$29=СПИСОК!$A20,DATA!$C$29=СПИСОК!$A20,DATA!$D$29=СПИСОК!$A20),"++","+")))</f>
        <v>+</v>
      </c>
      <c r="AE21" s="21" t="str">
        <f>IF((IF(DATA!$B20=COLUMN() - 2,1,0)+IF(DATA!$C20=COLUMN() - 2,1,0)+IF(DATA!$D20=COLUMN() - 2,1,0))=0," ",(IF(OR(DATA!$B$30=СПИСОК!$A20,DATA!$C$30=СПИСОК!$A20,DATA!$D$30=СПИСОК!$A20),"++","+")))</f>
        <v>++</v>
      </c>
      <c r="AF21" s="21" t="str">
        <f>IF((IF(DATA!$B20=COLUMN() - 2,1,0)+IF(DATA!$C20=COLUMN() - 2,1,0)+IF(DATA!$D20=COLUMN() - 2,1,0))=0," ",(IF(OR(DATA!$B$31=СПИСОК!$A20,DATA!$C$31=СПИСОК!$A20,DATA!$D$31=СПИСОК!$A20),"++","+")))</f>
        <v xml:space="preserve"> </v>
      </c>
      <c r="AG21" s="21" t="str">
        <f>IF((IF(DATA!$B20=COLUMN() - 2,1,0)+IF(DATA!$C20=COLUMN() - 2,1,0)+IF(DATA!$D20=COLUMN() - 2,1,0))=0," ",(IF(OR(DATA!$B$32=СПИСОК!$A20,DATA!$C$32=СПИСОК!$A20,DATA!$D$32=СПИСОК!$A20),"++","+")))</f>
        <v xml:space="preserve"> </v>
      </c>
      <c r="AH21" s="21" t="str">
        <f>IF((IF(DATA!$B20=COLUMN() - 2,1,0)+IF(DATA!$C20=COLUMN() - 2,1,0)+IF(DATA!$D20=COLUMN() - 2,1,0))=0," ",(IF(OR(DATA!$B$33=СПИСОК!$A20,DATA!$C$33=СПИСОК!$A20,DATA!$D$33=СПИСОК!$A20),"++","+")))</f>
        <v xml:space="preserve"> </v>
      </c>
      <c r="AI21" s="21" t="str">
        <f>IF((IF(DATA!$B20=COLUMN() - 2,1,0)+IF(DATA!$C20=COLUMN() - 2,1,0)+IF(DATA!$D20=COLUMN() - 2,1,0))=0," ",(IF(OR(DATA!$B$34=СПИСОК!$A20,DATA!$C$34=СПИСОК!$A20,DATA!$D$34=СПИСОК!$A20),"++","+")))</f>
        <v xml:space="preserve"> </v>
      </c>
      <c r="AJ21" s="21" t="str">
        <f>IF((IF(DATA!$B20=COLUMN() - 2,1,0)+IF(DATA!$C20=COLUMN() - 2,1,0)+IF(DATA!$D20=COLUMN() - 2,1,0))=0," ",(IF(OR(DATA!$B$35=СПИСОК!$A20,DATA!$C$35=СПИСОК!$A20,DATA!$D$35=СПИСОК!$A20),"++","+")))</f>
        <v xml:space="preserve"> </v>
      </c>
      <c r="AK21" s="21" t="str">
        <f>IF((IF(DATA!$B20=COLUMN() - 2,1,0)+IF(DATA!$C20=COLUMN() - 2,1,0)+IF(DATA!$D20=COLUMN() - 2,1,0))=0," ",(IF(OR(DATA!$B$36=СПИСОК!$A20,DATA!$C$36=СПИСОК!$A20,DATA!$D$36=СПИСОК!$A20),"++","+")))</f>
        <v xml:space="preserve"> </v>
      </c>
      <c r="AL21" s="21" t="str">
        <f>IF((IF(DATA!$B20=COLUMN() - 2,1,0)+IF(DATA!$C20=COLUMN() - 2,1,0)+IF(DATA!$D20=COLUMN() - 2,1,0))=0," ",(IF(OR(DATA!$B$37=СПИСОК!$A20,DATA!$C$37=СПИСОК!$A20,DATA!$D$37=СПИСОК!$A20),"++","+")))</f>
        <v xml:space="preserve"> </v>
      </c>
      <c r="AM21" s="21" t="str">
        <f>IF((IF(DATA!$B20=COLUMN() - 2,1,0)+IF(DATA!$C20=COLUMN() - 2,1,0)+IF(DATA!$D20=COLUMN() - 2,1,0))=0," ",(IF(OR(DATA!$B$38=СПИСОК!$A20,DATA!$C$38=СПИСОК!$A20,DATA!$D$38=СПИСОК!$A20),"++","+")))</f>
        <v xml:space="preserve"> </v>
      </c>
      <c r="AN21" s="21" t="str">
        <f>IF((IF(DATA!$B20=COLUMN() - 2,1,0)+IF(DATA!$C20=COLUMN() - 2,1,0)+IF(DATA!$D20=COLUMN() - 2,1,0))=0," ",(IF(OR(DATA!$B$39=СПИСОК!$A20,DATA!$C$39=СПИСОК!$A20,DATA!$D$39=СПИСОК!$A20),"++","+")))</f>
        <v xml:space="preserve"> </v>
      </c>
      <c r="AO21" s="21" t="str">
        <f>IF((IF(DATA!$B20=COLUMN() - 2,1,0)+IF(DATA!$C20=COLUMN() - 2,1,0)+IF(DATA!$D20=COLUMN() - 2,1,0))=0," ",(IF(OR(DATA!$B$40=СПИСОК!$A20,DATA!$C$40=СПИСОК!$A20,DATA!$D$40=СПИСОК!$A20),"++","+")))</f>
        <v xml:space="preserve"> </v>
      </c>
      <c r="AP21" s="41" t="str">
        <f>IF((IF(DATA!$B20=COLUMN() - 2,1,0)+IF(DATA!$C20=COLUMN() - 2,1,0)+IF(DATA!$D20=COLUMN() - 2,1,0))=0," ",(IF(OR(DATA!$B$41=СПИСОК!$A20,DATA!$C$41=СПИСОК!$A20,DATA!$D$41=СПИСОК!$A20),"++","+")))</f>
        <v xml:space="preserve"> </v>
      </c>
      <c r="AQ21" s="33"/>
    </row>
    <row r="22" spans="1:43" ht="45" customHeight="1" x14ac:dyDescent="0.3">
      <c r="A22" s="85" t="str">
        <f>IF(СПИСОК!B21="","",СПИСОК!B21)</f>
        <v>Ненашев Александр Николаевич</v>
      </c>
      <c r="B22" s="22"/>
      <c r="C22" s="20" t="str">
        <f>IF((IF(DATA!$B21=1,1,0)+IF(DATA!$C21=1,1,0)+IF(DATA!$D21=1,1,0))=0," ",(IF(OR(DATA!$B$2=СПИСОК!$A21,DATA!$C$2=СПИСОК!$A21,DATA!$D$2=СПИСОК!$A21),"++","+")))</f>
        <v xml:space="preserve"> </v>
      </c>
      <c r="D22" s="20" t="str">
        <f>IF((IF(DATA!B21=2,1,0)+IF(DATA!$C21=2,1,0)+IF(DATA!$D21=2,1,0))=0," ",(IF(OR(DATA!$B$3=СПИСОК!$A21,DATA!$C$3=СПИСОК!$A21,DATA!$D$3=СПИСОК!$A21),"++","+")))</f>
        <v xml:space="preserve"> </v>
      </c>
      <c r="E22" s="20" t="str">
        <f>IF((IF(DATA!$B21=3,1,0)+IF(DATA!$C21=3,1,0)+IF(DATA!$D21=3,1,0))=0," ",(IF(OR(DATA!$B$4=СПИСОК!$A21,DATA!$C$4=СПИСОК!$A21,DATA!$D$4=СПИСОК!$A21),"++","+")))</f>
        <v xml:space="preserve"> </v>
      </c>
      <c r="F22" s="20" t="str">
        <f>IF((IF(DATA!$B21=4,1,0)+IF(DATA!$C21=4,1,0)+IF(DATA!$D21=4,1,0))=0," ",(IF(OR(DATA!$B$5=СПИСОК!$A21,DATA!$C$5=СПИСОК!$A21,DATA!$D$5=СПИСОК!$A21),"++","+")))</f>
        <v xml:space="preserve"> </v>
      </c>
      <c r="G22" s="20" t="str">
        <f>IF((IF(DATA!$B21=COLUMN() - 2,1,0)+IF(DATA!$C21=COLUMN() - 2,1,0)+IF(DATA!$D21=COLUMN() - 2,1,0))=0," ",(IF(OR(DATA!$B$6=СПИСОК!$A21,DATA!$C$6=СПИСОК!$A21,DATA!$D$6=СПИСОК!$A21),"++","+")))</f>
        <v xml:space="preserve"> </v>
      </c>
      <c r="H22" s="20" t="str">
        <f>IF((IF(DATA!$B21=COLUMN() - 2,1,0)+IF(DATA!$C21=COLUMN() - 2,1,0)+IF(DATA!$D21=COLUMN() - 2,1,0))=0," ",(IF(OR(DATA!$B$7=СПИСОК!$A21,DATA!$C$7=СПИСОК!$A21,DATA!$D$7=СПИСОК!$A21),"++","+")))</f>
        <v xml:space="preserve"> </v>
      </c>
      <c r="I22" s="20" t="str">
        <f>IF((IF(DATA!$B21=COLUMN() - 2,1,0)+IF(DATA!$C21=COLUMN() - 2,1,0)+IF(DATA!$D21=COLUMN() - 2,1,0))=0," ",(IF(OR(DATA!$B$8=СПИСОК!$A21,DATA!$C$8=СПИСОК!$A21,DATA!$D$8=СПИСОК!$A21),"++","+")))</f>
        <v xml:space="preserve"> </v>
      </c>
      <c r="J22" s="21" t="str">
        <f>IF((IF(DATA!$B21=COLUMN() - 2,1,0)+IF(DATA!$C21=COLUMN() - 2,1,0)+IF(DATA!$D21=COLUMN() - 2,1,0))=0," ",(IF(OR(DATA!$B$9=СПИСОК!$A21,DATA!$C$9=СПИСОК!$A21,DATA!$D$9=СПИСОК!$A21),"++","+")))</f>
        <v>++</v>
      </c>
      <c r="K22" s="21" t="str">
        <f>IF((IF(DATA!$B21=COLUMN() - 2,1,0)+IF(DATA!$C21=COLUMN() - 2,1,0)+IF(DATA!$D21=COLUMN() - 2,1,0))=0," ",(IF(OR(DATA!$B$10=СПИСОК!$A21,DATA!$C$10=СПИСОК!$A21,DATA!$D$10=СПИСОК!$A21),"++","+")))</f>
        <v xml:space="preserve"> </v>
      </c>
      <c r="L22" s="21" t="str">
        <f>IF((IF(DATA!$B21=COLUMN() - 2,1,0)+IF(DATA!$C21=COLUMN() - 2,1,0)+IF(DATA!$D21=COLUMN() - 2,1,0))=0," ",(IF(OR(DATA!$B$11=СПИСОК!$A21,DATA!$C$11=СПИСОК!$A21,DATA!$D$11=СПИСОК!$A21),"++","+")))</f>
        <v xml:space="preserve"> </v>
      </c>
      <c r="M22" s="21" t="str">
        <f>IF((IF(DATA!$B21=COLUMN() - 2,1,0)+IF(DATA!$C21=COLUMN() - 2,1,0)+IF(DATA!$D21=COLUMN() - 2,1,0))=0," ",(IF(OR(DATA!$B$12=СПИСОК!$A21,DATA!$C$12=СПИСОК!$A21,DATA!$D$12=СПИСОК!$A21),"++","+")))</f>
        <v xml:space="preserve"> </v>
      </c>
      <c r="N22" s="21" t="str">
        <f>IF((IF(DATA!$B21=COLUMN() - 2,1,0)+IF(DATA!$C21=COLUMN() - 2,1,0)+IF(DATA!$D21=COLUMN() - 2,1,0))=0," ",(IF(OR(DATA!$B$13=СПИСОК!$A21,DATA!$C$13=СПИСОК!$A21,DATA!$D$13=СПИСОК!$A21),"++","+")))</f>
        <v xml:space="preserve"> </v>
      </c>
      <c r="O22" s="21" t="str">
        <f>IF((IF(DATA!$B21=COLUMN() - 2,1,0)+IF(DATA!$C21=COLUMN() - 2,1,0)+IF(DATA!$D21=COLUMN() - 2,1,0))=0," ",(IF(OR(DATA!$B$14=СПИСОК!$A21,DATA!$C$14=СПИСОК!$A21,DATA!$D$14=СПИСОК!$A21),"++","+")))</f>
        <v xml:space="preserve"> </v>
      </c>
      <c r="P22" s="21" t="str">
        <f>IF((IF(DATA!$B21=COLUMN() - 2,1,0)+IF(DATA!$C21=COLUMN() - 2,1,0)+IF(DATA!$D21=COLUMN() - 2,1,0))=0," ",(IF(OR(DATA!$B$15=СПИСОК!$A21,DATA!$C$15=СПИСОК!$A21,DATA!$D$15=СПИСОК!$A21),"++","+")))</f>
        <v xml:space="preserve"> </v>
      </c>
      <c r="Q22" s="21" t="str">
        <f>IF((IF(DATA!$B21=COLUMN() - 2,1,0)+IF(DATA!$C21=COLUMN() - 2,1,0)+IF(DATA!$D21=COLUMN() - 2,1,0))=0," ",(IF(OR(DATA!$B$16=СПИСОК!$A21,DATA!$C$16=СПИСОК!$A21,DATA!$D$16=СПИСОК!$A21),"++","+")))</f>
        <v xml:space="preserve"> </v>
      </c>
      <c r="R22" s="21" t="str">
        <f>IF((IF(DATA!$B21=COLUMN() - 2,1,0)+IF(DATA!$C21=COLUMN() - 2,1,0)+IF(DATA!$D21=COLUMN() - 2,1,0))=0," ",(IF(OR(DATA!$B$17=СПИСОК!$A21,DATA!$C$17=СПИСОК!$A21,DATA!$D$17=СПИСОК!$A21),"++","+")))</f>
        <v xml:space="preserve"> </v>
      </c>
      <c r="S22" s="21" t="str">
        <f>IF((IF(DATA!$B21=COLUMN() - 2,1,0)+IF(DATA!$C21=COLUMN() - 2,1,0)+IF(DATA!$D21=COLUMN() - 2,1,0))=0," ",(IF(OR(DATA!$B$18=СПИСОК!$A21,DATA!$C$18=СПИСОК!$A21,DATA!$D$18=СПИСОК!$A21),"++","+")))</f>
        <v xml:space="preserve"> </v>
      </c>
      <c r="T22" s="21" t="str">
        <f>IF((IF(DATA!$B21=COLUMN() - 2,1,0)+IF(DATA!$C21=COLUMN() - 2,1,0)+IF(DATA!$D21=COLUMN() - 2,1,0))=0," ",(IF(OR(DATA!$B$19=СПИСОК!$A21,DATA!$C$19=СПИСОК!$A21,DATA!$D$19=СПИСОК!$A21),"++","+")))</f>
        <v xml:space="preserve"> </v>
      </c>
      <c r="U22" s="21" t="str">
        <f>IF((IF(DATA!$B21=COLUMN() - 2,1,0)+IF(DATA!$C21=COLUMN() - 2,1,0)+IF(DATA!$D21=COLUMN() - 2,1,0))=0," ",(IF(OR(DATA!$B$20=СПИСОК!$A21,DATA!$C$20=СПИСОК!$A21,DATA!$D$20=СПИСОК!$A21),"++","+")))</f>
        <v xml:space="preserve"> </v>
      </c>
      <c r="V22" s="23"/>
      <c r="W22" s="21" t="str">
        <f>IF((IF(DATA!$B21=COLUMN() - 2,1,0)+IF(DATA!$C21=COLUMN() - 2,1,0)+IF(DATA!$D21=COLUMN() - 2,1,0))=0," ",(IF(OR(DATA!$B$22=СПИСОК!$A21,DATA!$C$22=СПИСОК!$A21,DATA!$D$22=СПИСОК!$A21),"++","+")))</f>
        <v xml:space="preserve"> </v>
      </c>
      <c r="X22" s="21" t="str">
        <f>IF((IF(DATA!$B21=COLUMN() - 2,1,0)+IF(DATA!$C21=COLUMN() - 2,1,0)+IF(DATA!$D21=COLUMN() - 2,1,0))=0," ",(IF(OR(DATA!$B$23=СПИСОК!$A21,DATA!$C$23=СПИСОК!$A21,DATA!$D$23=СПИСОК!$A21),"++","+")))</f>
        <v xml:space="preserve"> </v>
      </c>
      <c r="Y22" s="21" t="str">
        <f>IF((IF(DATA!$B21=COLUMN() - 2,1,0)+IF(DATA!$C21=COLUMN() - 2,1,0)+IF(DATA!$D21=COLUMN() - 2,1,0))=0," ",(IF(OR(DATA!$B$24=СПИСОК!$A21,DATA!$C$24=СПИСОК!$A21,DATA!$D$24=СПИСОК!$A21),"++","+")))</f>
        <v>++</v>
      </c>
      <c r="Z22" s="21" t="str">
        <f>IF((IF(DATA!$B21=COLUMN() - 2,1,0)+IF(DATA!$C21=COLUMN() - 2,1,0)+IF(DATA!$D21=COLUMN() - 2,1,0))=0," ",(IF(OR(DATA!$B$25=СПИСОК!$A21,DATA!$C$25=СПИСОК!$A21,DATA!$D$25=СПИСОК!$A21),"++","+")))</f>
        <v xml:space="preserve"> </v>
      </c>
      <c r="AA22" s="21" t="str">
        <f>IF((IF(DATA!$B21=COLUMN() - 2,1,0)+IF(DATA!$C21=COLUMN() - 2,1,0)+IF(DATA!$D21=COLUMN() - 2,1,0))=0," ",(IF(OR(DATA!$B$26=СПИСОК!$A21,DATA!$C$26=СПИСОК!$A21,DATA!$D$26=СПИСОК!$A21),"++","+")))</f>
        <v xml:space="preserve"> </v>
      </c>
      <c r="AB22" s="21" t="str">
        <f>IF((IF(DATA!$B21=COLUMN() - 2,1,0)+IF(DATA!$C21=COLUMN() - 2,1,0)+IF(DATA!$D21=COLUMN() - 2,1,0))=0," ",(IF(OR(DATA!$B$27=СПИСОК!$A21,DATA!$C$27=СПИСОК!$A21,DATA!$D$27=СПИСОК!$A21),"++","+")))</f>
        <v xml:space="preserve"> </v>
      </c>
      <c r="AC22" s="21" t="str">
        <f>IF((IF(DATA!$B21=COLUMN() - 2,1,0)+IF(DATA!$C21=COLUMN() - 2,1,0)+IF(DATA!$D21=COLUMN() - 2,1,0))=0," ",(IF(OR(DATA!$B$28=СПИСОК!$A21,DATA!$C$28=СПИСОК!$A21,DATA!$D$28=СПИСОК!$A21),"++","+")))</f>
        <v xml:space="preserve"> </v>
      </c>
      <c r="AD22" s="21" t="str">
        <f>IF((IF(DATA!$B21=COLUMN() - 2,1,0)+IF(DATA!$C21=COLUMN() - 2,1,0)+IF(DATA!$D21=COLUMN() - 2,1,0))=0," ",(IF(OR(DATA!$B$29=СПИСОК!$A21,DATA!$C$29=СПИСОК!$A21,DATA!$D$29=СПИСОК!$A21),"++","+")))</f>
        <v xml:space="preserve"> </v>
      </c>
      <c r="AE22" s="21" t="str">
        <f>IF((IF(DATA!$B21=COLUMN() - 2,1,0)+IF(DATA!$C21=COLUMN() - 2,1,0)+IF(DATA!$D21=COLUMN() - 2,1,0))=0," ",(IF(OR(DATA!$B$30=СПИСОК!$A21,DATA!$C$30=СПИСОК!$A21,DATA!$D$30=СПИСОК!$A21),"++","+")))</f>
        <v xml:space="preserve"> </v>
      </c>
      <c r="AF22" s="21" t="str">
        <f>IF((IF(DATA!$B21=COLUMN() - 2,1,0)+IF(DATA!$C21=COLUMN() - 2,1,0)+IF(DATA!$D21=COLUMN() - 2,1,0))=0," ",(IF(OR(DATA!$B$31=СПИСОК!$A21,DATA!$C$31=СПИСОК!$A21,DATA!$D$31=СПИСОК!$A21),"++","+")))</f>
        <v xml:space="preserve"> </v>
      </c>
      <c r="AG22" s="21" t="str">
        <f>IF((IF(DATA!$B21=COLUMN() - 2,1,0)+IF(DATA!$C21=COLUMN() - 2,1,0)+IF(DATA!$D21=COLUMN() - 2,1,0))=0," ",(IF(OR(DATA!$B$32=СПИСОК!$A21,DATA!$C$32=СПИСОК!$A21,DATA!$D$32=СПИСОК!$A21),"++","+")))</f>
        <v xml:space="preserve"> </v>
      </c>
      <c r="AH22" s="21" t="str">
        <f>IF((IF(DATA!$B21=COLUMN() - 2,1,0)+IF(DATA!$C21=COLUMN() - 2,1,0)+IF(DATA!$D21=COLUMN() - 2,1,0))=0," ",(IF(OR(DATA!$B$33=СПИСОК!$A21,DATA!$C$33=СПИСОК!$A21,DATA!$D$33=СПИСОК!$A21),"++","+")))</f>
        <v xml:space="preserve"> </v>
      </c>
      <c r="AI22" s="21" t="str">
        <f>IF((IF(DATA!$B21=COLUMN() - 2,1,0)+IF(DATA!$C21=COLUMN() - 2,1,0)+IF(DATA!$D21=COLUMN() - 2,1,0))=0," ",(IF(OR(DATA!$B$34=СПИСОК!$A21,DATA!$C$34=СПИСОК!$A21,DATA!$D$34=СПИСОК!$A21),"++","+")))</f>
        <v xml:space="preserve"> </v>
      </c>
      <c r="AJ22" s="21" t="str">
        <f>IF((IF(DATA!$B21=COLUMN() - 2,1,0)+IF(DATA!$C21=COLUMN() - 2,1,0)+IF(DATA!$D21=COLUMN() - 2,1,0))=0," ",(IF(OR(DATA!$B$35=СПИСОК!$A21,DATA!$C$35=СПИСОК!$A21,DATA!$D$35=СПИСОК!$A21),"++","+")))</f>
        <v xml:space="preserve"> </v>
      </c>
      <c r="AK22" s="21" t="str">
        <f>IF((IF(DATA!$B21=COLUMN() - 2,1,0)+IF(DATA!$C21=COLUMN() - 2,1,0)+IF(DATA!$D21=COLUMN() - 2,1,0))=0," ",(IF(OR(DATA!$B$36=СПИСОК!$A21,DATA!$C$36=СПИСОК!$A21,DATA!$D$36=СПИСОК!$A21),"++","+")))</f>
        <v xml:space="preserve"> </v>
      </c>
      <c r="AL22" s="21" t="str">
        <f>IF((IF(DATA!$B21=COLUMN() - 2,1,0)+IF(DATA!$C21=COLUMN() - 2,1,0)+IF(DATA!$D21=COLUMN() - 2,1,0))=0," ",(IF(OR(DATA!$B$37=СПИСОК!$A21,DATA!$C$37=СПИСОК!$A21,DATA!$D$37=СПИСОК!$A21),"++","+")))</f>
        <v xml:space="preserve"> </v>
      </c>
      <c r="AM22" s="21" t="str">
        <f>IF((IF(DATA!$B21=COLUMN() - 2,1,0)+IF(DATA!$C21=COLUMN() - 2,1,0)+IF(DATA!$D21=COLUMN() - 2,1,0))=0," ",(IF(OR(DATA!$B$38=СПИСОК!$A21,DATA!$C$38=СПИСОК!$A21,DATA!$D$38=СПИСОК!$A21),"++","+")))</f>
        <v xml:space="preserve"> </v>
      </c>
      <c r="AN22" s="21" t="str">
        <f>IF((IF(DATA!$B21=COLUMN() - 2,1,0)+IF(DATA!$C21=COLUMN() - 2,1,0)+IF(DATA!$D21=COLUMN() - 2,1,0))=0," ",(IF(OR(DATA!$B$39=СПИСОК!$A21,DATA!$C$39=СПИСОК!$A21,DATA!$D$39=СПИСОК!$A21),"++","+")))</f>
        <v xml:space="preserve"> </v>
      </c>
      <c r="AO22" s="21" t="str">
        <f>IF((IF(DATA!$B21=COLUMN() - 2,1,0)+IF(DATA!$C21=COLUMN() - 2,1,0)+IF(DATA!$D21=COLUMN() - 2,1,0))=0," ",(IF(OR(DATA!$B$40=СПИСОК!$A21,DATA!$C$40=СПИСОК!$A21,DATA!$D$40=СПИСОК!$A21),"++","+")))</f>
        <v xml:space="preserve"> </v>
      </c>
      <c r="AP22" s="41" t="str">
        <f>IF((IF(DATA!$B21=COLUMN() - 2,1,0)+IF(DATA!$C21=COLUMN() - 2,1,0)+IF(DATA!$D21=COLUMN() - 2,1,0))=0," ",(IF(OR(DATA!$B$41=СПИСОК!$A21,DATA!$C$41=СПИСОК!$A21,DATA!$D$41=СПИСОК!$A21),"++","+")))</f>
        <v xml:space="preserve"> </v>
      </c>
      <c r="AQ22" s="33"/>
    </row>
    <row r="23" spans="1:43" ht="45" customHeight="1" x14ac:dyDescent="0.3">
      <c r="A23" s="85" t="str">
        <f>IF(СПИСОК!B22="","",СПИСОК!B22)</f>
        <v>Покидов Александр Сергеевич</v>
      </c>
      <c r="B23" s="22"/>
      <c r="C23" s="20" t="str">
        <f>IF((IF(DATA!$B22=1,1,0)+IF(DATA!$C22=1,1,0)+IF(DATA!$D22=1,1,0))=0," ",(IF(OR(DATA!$B$2=СПИСОК!$A22,DATA!$C$2=СПИСОК!$A22,DATA!$D$2=СПИСОК!$A22),"++","+")))</f>
        <v>+</v>
      </c>
      <c r="D23" s="20" t="str">
        <f>IF((IF(DATA!B22=2,1,0)+IF(DATA!$C22=2,1,0)+IF(DATA!$D22=2,1,0))=0," ",(IF(OR(DATA!$B$3=СПИСОК!$A22,DATA!$C$3=СПИСОК!$A22,DATA!$D$3=СПИСОК!$A22),"++","+")))</f>
        <v>+</v>
      </c>
      <c r="E23" s="20" t="str">
        <f>IF((IF(DATA!$B22=3,1,0)+IF(DATA!$C22=3,1,0)+IF(DATA!$D22=3,1,0))=0," ",(IF(OR(DATA!$B$4=СПИСОК!$A22,DATA!$C$4=СПИСОК!$A22,DATA!$D$4=СПИСОК!$A22),"++","+")))</f>
        <v xml:space="preserve"> </v>
      </c>
      <c r="F23" s="20" t="str">
        <f>IF((IF(DATA!$B22=4,1,0)+IF(DATA!$C22=4,1,0)+IF(DATA!$D22=4,1,0))=0," ",(IF(OR(DATA!$B$5=СПИСОК!$A22,DATA!$C$5=СПИСОК!$A22,DATA!$D$5=СПИСОК!$A22),"++","+")))</f>
        <v xml:space="preserve"> </v>
      </c>
      <c r="G23" s="20" t="str">
        <f>IF((IF(DATA!$B22=COLUMN() - 2,1,0)+IF(DATA!$C22=COLUMN() - 2,1,0)+IF(DATA!$D22=COLUMN() - 2,1,0))=0," ",(IF(OR(DATA!$B$6=СПИСОК!$A22,DATA!$C$6=СПИСОК!$A22,DATA!$D$6=СПИСОК!$A22),"++","+")))</f>
        <v xml:space="preserve"> </v>
      </c>
      <c r="H23" s="20" t="str">
        <f>IF((IF(DATA!$B22=COLUMN() - 2,1,0)+IF(DATA!$C22=COLUMN() - 2,1,0)+IF(DATA!$D22=COLUMN() - 2,1,0))=0," ",(IF(OR(DATA!$B$7=СПИСОК!$A22,DATA!$C$7=СПИСОК!$A22,DATA!$D$7=СПИСОК!$A22),"++","+")))</f>
        <v>+</v>
      </c>
      <c r="I23" s="20" t="str">
        <f>IF((IF(DATA!$B22=COLUMN() - 2,1,0)+IF(DATA!$C22=COLUMN() - 2,1,0)+IF(DATA!$D22=COLUMN() - 2,1,0))=0," ",(IF(OR(DATA!$B$8=СПИСОК!$A22,DATA!$C$8=СПИСОК!$A22,DATA!$D$8=СПИСОК!$A22),"++","+")))</f>
        <v xml:space="preserve"> </v>
      </c>
      <c r="J23" s="21" t="str">
        <f>IF((IF(DATA!$B22=COLUMN() - 2,1,0)+IF(DATA!$C22=COLUMN() - 2,1,0)+IF(DATA!$D22=COLUMN() - 2,1,0))=0," ",(IF(OR(DATA!$B$9=СПИСОК!$A22,DATA!$C$9=СПИСОК!$A22,DATA!$D$9=СПИСОК!$A22),"++","+")))</f>
        <v xml:space="preserve"> </v>
      </c>
      <c r="K23" s="21" t="str">
        <f>IF((IF(DATA!$B22=COLUMN() - 2,1,0)+IF(DATA!$C22=COLUMN() - 2,1,0)+IF(DATA!$D22=COLUMN() - 2,1,0))=0," ",(IF(OR(DATA!$B$10=СПИСОК!$A22,DATA!$C$10=СПИСОК!$A22,DATA!$D$10=СПИСОК!$A22),"++","+")))</f>
        <v xml:space="preserve"> </v>
      </c>
      <c r="L23" s="21" t="str">
        <f>IF((IF(DATA!$B22=COLUMN() - 2,1,0)+IF(DATA!$C22=COLUMN() - 2,1,0)+IF(DATA!$D22=COLUMN() - 2,1,0))=0," ",(IF(OR(DATA!$B$11=СПИСОК!$A22,DATA!$C$11=СПИСОК!$A22,DATA!$D$11=СПИСОК!$A22),"++","+")))</f>
        <v xml:space="preserve"> </v>
      </c>
      <c r="M23" s="21" t="str">
        <f>IF((IF(DATA!$B22=COLUMN() - 2,1,0)+IF(DATA!$C22=COLUMN() - 2,1,0)+IF(DATA!$D22=COLUMN() - 2,1,0))=0," ",(IF(OR(DATA!$B$12=СПИСОК!$A22,DATA!$C$12=СПИСОК!$A22,DATA!$D$12=СПИСОК!$A22),"++","+")))</f>
        <v xml:space="preserve"> </v>
      </c>
      <c r="N23" s="21" t="str">
        <f>IF((IF(DATA!$B22=COLUMN() - 2,1,0)+IF(DATA!$C22=COLUMN() - 2,1,0)+IF(DATA!$D22=COLUMN() - 2,1,0))=0," ",(IF(OR(DATA!$B$13=СПИСОК!$A22,DATA!$C$13=СПИСОК!$A22,DATA!$D$13=СПИСОК!$A22),"++","+")))</f>
        <v xml:space="preserve"> </v>
      </c>
      <c r="O23" s="21" t="str">
        <f>IF((IF(DATA!$B22=COLUMN() - 2,1,0)+IF(DATA!$C22=COLUMN() - 2,1,0)+IF(DATA!$D22=COLUMN() - 2,1,0))=0," ",(IF(OR(DATA!$B$14=СПИСОК!$A22,DATA!$C$14=СПИСОК!$A22,DATA!$D$14=СПИСОК!$A22),"++","+")))</f>
        <v xml:space="preserve"> </v>
      </c>
      <c r="P23" s="21" t="str">
        <f>IF((IF(DATA!$B22=COLUMN() - 2,1,0)+IF(DATA!$C22=COLUMN() - 2,1,0)+IF(DATA!$D22=COLUMN() - 2,1,0))=0," ",(IF(OR(DATA!$B$15=СПИСОК!$A22,DATA!$C$15=СПИСОК!$A22,DATA!$D$15=СПИСОК!$A22),"++","+")))</f>
        <v xml:space="preserve"> </v>
      </c>
      <c r="Q23" s="21" t="str">
        <f>IF((IF(DATA!$B22=COLUMN() - 2,1,0)+IF(DATA!$C22=COLUMN() - 2,1,0)+IF(DATA!$D22=COLUMN() - 2,1,0))=0," ",(IF(OR(DATA!$B$16=СПИСОК!$A22,DATA!$C$16=СПИСОК!$A22,DATA!$D$16=СПИСОК!$A22),"++","+")))</f>
        <v xml:space="preserve"> </v>
      </c>
      <c r="R23" s="21" t="str">
        <f>IF((IF(DATA!$B22=COLUMN() - 2,1,0)+IF(DATA!$C22=COLUMN() - 2,1,0)+IF(DATA!$D22=COLUMN() - 2,1,0))=0," ",(IF(OR(DATA!$B$17=СПИСОК!$A22,DATA!$C$17=СПИСОК!$A22,DATA!$D$17=СПИСОК!$A22),"++","+")))</f>
        <v xml:space="preserve"> </v>
      </c>
      <c r="S23" s="21" t="str">
        <f>IF((IF(DATA!$B22=COLUMN() - 2,1,0)+IF(DATA!$C22=COLUMN() - 2,1,0)+IF(DATA!$D22=COLUMN() - 2,1,0))=0," ",(IF(OR(DATA!$B$18=СПИСОК!$A22,DATA!$C$18=СПИСОК!$A22,DATA!$D$18=СПИСОК!$A22),"++","+")))</f>
        <v xml:space="preserve"> </v>
      </c>
      <c r="T23" s="21" t="str">
        <f>IF((IF(DATA!$B22=COLUMN() - 2,1,0)+IF(DATA!$C22=COLUMN() - 2,1,0)+IF(DATA!$D22=COLUMN() - 2,1,0))=0," ",(IF(OR(DATA!$B$19=СПИСОК!$A22,DATA!$C$19=СПИСОК!$A22,DATA!$D$19=СПИСОК!$A22),"++","+")))</f>
        <v xml:space="preserve"> </v>
      </c>
      <c r="U23" s="21" t="str">
        <f>IF((IF(DATA!$B22=COLUMN() - 2,1,0)+IF(DATA!$C22=COLUMN() - 2,1,0)+IF(DATA!$D22=COLUMN() - 2,1,0))=0," ",(IF(OR(DATA!$B$20=СПИСОК!$A22,DATA!$C$20=СПИСОК!$A22,DATA!$D$20=СПИСОК!$A22),"++","+")))</f>
        <v xml:space="preserve"> </v>
      </c>
      <c r="V23" s="21" t="str">
        <f>IF((IF(DATA!$B22=COLUMN() - 2,1,0)+IF(DATA!$C22=COLUMN() - 2,1,0)+IF(DATA!$D22=COLUMN() - 2,1,0))=0," ",(IF(OR(DATA!$B$21=СПИСОК!$A22,DATA!$C$21=СПИСОК!$A22,DATA!$D$21=СПИСОК!$A22),"++","+")))</f>
        <v xml:space="preserve"> </v>
      </c>
      <c r="W23" s="23"/>
      <c r="X23" s="21" t="str">
        <f>IF((IF(DATA!$B22=COLUMN() - 2,1,0)+IF(DATA!$C22=COLUMN() - 2,1,0)+IF(DATA!$D22=COLUMN() - 2,1,0))=0," ",(IF(OR(DATA!$B$23=СПИСОК!$A22,DATA!$C$23=СПИСОК!$A22,DATA!$D$23=СПИСОК!$A22),"++","+")))</f>
        <v xml:space="preserve"> </v>
      </c>
      <c r="Y23" s="21" t="str">
        <f>IF((IF(DATA!$B22=COLUMN() - 2,1,0)+IF(DATA!$C22=COLUMN() - 2,1,0)+IF(DATA!$D22=COLUMN() - 2,1,0))=0," ",(IF(OR(DATA!$B$24=СПИСОК!$A22,DATA!$C$24=СПИСОК!$A22,DATA!$D$24=СПИСОК!$A22),"++","+")))</f>
        <v xml:space="preserve"> </v>
      </c>
      <c r="Z23" s="21" t="str">
        <f>IF((IF(DATA!$B22=COLUMN() - 2,1,0)+IF(DATA!$C22=COLUMN() - 2,1,0)+IF(DATA!$D22=COLUMN() - 2,1,0))=0," ",(IF(OR(DATA!$B$25=СПИСОК!$A22,DATA!$C$25=СПИСОК!$A22,DATA!$D$25=СПИСОК!$A22),"++","+")))</f>
        <v xml:space="preserve"> </v>
      </c>
      <c r="AA23" s="21" t="str">
        <f>IF((IF(DATA!$B22=COLUMN() - 2,1,0)+IF(DATA!$C22=COLUMN() - 2,1,0)+IF(DATA!$D22=COLUMN() - 2,1,0))=0," ",(IF(OR(DATA!$B$26=СПИСОК!$A22,DATA!$C$26=СПИСОК!$A22,DATA!$D$26=СПИСОК!$A22),"++","+")))</f>
        <v xml:space="preserve"> </v>
      </c>
      <c r="AB23" s="21" t="str">
        <f>IF((IF(DATA!$B22=COLUMN() - 2,1,0)+IF(DATA!$C22=COLUMN() - 2,1,0)+IF(DATA!$D22=COLUMN() - 2,1,0))=0," ",(IF(OR(DATA!$B$27=СПИСОК!$A22,DATA!$C$27=СПИСОК!$A22,DATA!$D$27=СПИСОК!$A22),"++","+")))</f>
        <v xml:space="preserve"> </v>
      </c>
      <c r="AC23" s="21" t="str">
        <f>IF((IF(DATA!$B22=COLUMN() - 2,1,0)+IF(DATA!$C22=COLUMN() - 2,1,0)+IF(DATA!$D22=COLUMN() - 2,1,0))=0," ",(IF(OR(DATA!$B$28=СПИСОК!$A22,DATA!$C$28=СПИСОК!$A22,DATA!$D$28=СПИСОК!$A22),"++","+")))</f>
        <v xml:space="preserve"> </v>
      </c>
      <c r="AD23" s="21" t="str">
        <f>IF((IF(DATA!$B22=COLUMN() - 2,1,0)+IF(DATA!$C22=COLUMN() - 2,1,0)+IF(DATA!$D22=COLUMN() - 2,1,0))=0," ",(IF(OR(DATA!$B$29=СПИСОК!$A22,DATA!$C$29=СПИСОК!$A22,DATA!$D$29=СПИСОК!$A22),"++","+")))</f>
        <v xml:space="preserve"> </v>
      </c>
      <c r="AE23" s="21" t="str">
        <f>IF((IF(DATA!$B22=COLUMN() - 2,1,0)+IF(DATA!$C22=COLUMN() - 2,1,0)+IF(DATA!$D22=COLUMN() - 2,1,0))=0," ",(IF(OR(DATA!$B$30=СПИСОК!$A22,DATA!$C$30=СПИСОК!$A22,DATA!$D$30=СПИСОК!$A22),"++","+")))</f>
        <v xml:space="preserve"> </v>
      </c>
      <c r="AF23" s="21" t="str">
        <f>IF((IF(DATA!$B22=COLUMN() - 2,1,0)+IF(DATA!$C22=COLUMN() - 2,1,0)+IF(DATA!$D22=COLUMN() - 2,1,0))=0," ",(IF(OR(DATA!$B$31=СПИСОК!$A22,DATA!$C$31=СПИСОК!$A22,DATA!$D$31=СПИСОК!$A22),"++","+")))</f>
        <v xml:space="preserve"> </v>
      </c>
      <c r="AG23" s="21" t="str">
        <f>IF((IF(DATA!$B22=COLUMN() - 2,1,0)+IF(DATA!$C22=COLUMN() - 2,1,0)+IF(DATA!$D22=COLUMN() - 2,1,0))=0," ",(IF(OR(DATA!$B$32=СПИСОК!$A22,DATA!$C$32=СПИСОК!$A22,DATA!$D$32=СПИСОК!$A22),"++","+")))</f>
        <v xml:space="preserve"> </v>
      </c>
      <c r="AH23" s="21" t="str">
        <f>IF((IF(DATA!$B22=COLUMN() - 2,1,0)+IF(DATA!$C22=COLUMN() - 2,1,0)+IF(DATA!$D22=COLUMN() - 2,1,0))=0," ",(IF(OR(DATA!$B$33=СПИСОК!$A22,DATA!$C$33=СПИСОК!$A22,DATA!$D$33=СПИСОК!$A22),"++","+")))</f>
        <v xml:space="preserve"> </v>
      </c>
      <c r="AI23" s="21" t="str">
        <f>IF((IF(DATA!$B22=COLUMN() - 2,1,0)+IF(DATA!$C22=COLUMN() - 2,1,0)+IF(DATA!$D22=COLUMN() - 2,1,0))=0," ",(IF(OR(DATA!$B$34=СПИСОК!$A22,DATA!$C$34=СПИСОК!$A22,DATA!$D$34=СПИСОК!$A22),"++","+")))</f>
        <v xml:space="preserve"> </v>
      </c>
      <c r="AJ23" s="21" t="str">
        <f>IF((IF(DATA!$B22=COLUMN() - 2,1,0)+IF(DATA!$C22=COLUMN() - 2,1,0)+IF(DATA!$D22=COLUMN() - 2,1,0))=0," ",(IF(OR(DATA!$B$35=СПИСОК!$A22,DATA!$C$35=СПИСОК!$A22,DATA!$D$35=СПИСОК!$A22),"++","+")))</f>
        <v xml:space="preserve"> </v>
      </c>
      <c r="AK23" s="21" t="str">
        <f>IF((IF(DATA!$B22=COLUMN() - 2,1,0)+IF(DATA!$C22=COLUMN() - 2,1,0)+IF(DATA!$D22=COLUMN() - 2,1,0))=0," ",(IF(OR(DATA!$B$36=СПИСОК!$A22,DATA!$C$36=СПИСОК!$A22,DATA!$D$36=СПИСОК!$A22),"++","+")))</f>
        <v xml:space="preserve"> </v>
      </c>
      <c r="AL23" s="21" t="str">
        <f>IF((IF(DATA!$B22=COLUMN() - 2,1,0)+IF(DATA!$C22=COLUMN() - 2,1,0)+IF(DATA!$D22=COLUMN() - 2,1,0))=0," ",(IF(OR(DATA!$B$37=СПИСОК!$A22,DATA!$C$37=СПИСОК!$A22,DATA!$D$37=СПИСОК!$A22),"++","+")))</f>
        <v xml:space="preserve"> </v>
      </c>
      <c r="AM23" s="21" t="str">
        <f>IF((IF(DATA!$B22=COLUMN() - 2,1,0)+IF(DATA!$C22=COLUMN() - 2,1,0)+IF(DATA!$D22=COLUMN() - 2,1,0))=0," ",(IF(OR(DATA!$B$38=СПИСОК!$A22,DATA!$C$38=СПИСОК!$A22,DATA!$D$38=СПИСОК!$A22),"++","+")))</f>
        <v xml:space="preserve"> </v>
      </c>
      <c r="AN23" s="21" t="str">
        <f>IF((IF(DATA!$B22=COLUMN() - 2,1,0)+IF(DATA!$C22=COLUMN() - 2,1,0)+IF(DATA!$D22=COLUMN() - 2,1,0))=0," ",(IF(OR(DATA!$B$39=СПИСОК!$A22,DATA!$C$39=СПИСОК!$A22,DATA!$D$39=СПИСОК!$A22),"++","+")))</f>
        <v xml:space="preserve"> </v>
      </c>
      <c r="AO23" s="21" t="str">
        <f>IF((IF(DATA!$B22=COLUMN() - 2,1,0)+IF(DATA!$C22=COLUMN() - 2,1,0)+IF(DATA!$D22=COLUMN() - 2,1,0))=0," ",(IF(OR(DATA!$B$40=СПИСОК!$A22,DATA!$C$40=СПИСОК!$A22,DATA!$D$40=СПИСОК!$A22),"++","+")))</f>
        <v xml:space="preserve"> </v>
      </c>
      <c r="AP23" s="41" t="str">
        <f>IF((IF(DATA!$B22=COLUMN() - 2,1,0)+IF(DATA!$C22=COLUMN() - 2,1,0)+IF(DATA!$D22=COLUMN() - 2,1,0))=0," ",(IF(OR(DATA!$B$41=СПИСОК!$A22,DATA!$C$41=СПИСОК!$A22,DATA!$D$41=СПИСОК!$A22),"++","+")))</f>
        <v xml:space="preserve"> </v>
      </c>
      <c r="AQ23" s="33"/>
    </row>
    <row r="24" spans="1:43" ht="45" customHeight="1" x14ac:dyDescent="0.3">
      <c r="A24" s="85" t="str">
        <f>IF(СПИСОК!B23="","",СПИСОК!B23)</f>
        <v>Попов Никита Валентинович</v>
      </c>
      <c r="B24" s="22"/>
      <c r="C24" s="20" t="str">
        <f>IF((IF(DATA!$B23=1,1,0)+IF(DATA!$C23=1,1,0)+IF(DATA!$D23=1,1,0))=0," ",(IF(OR(DATA!$B$2=СПИСОК!$A23,DATA!$C$2=СПИСОК!$A23,DATA!$D$2=СПИСОК!$A23),"++","+")))</f>
        <v xml:space="preserve"> </v>
      </c>
      <c r="D24" s="20" t="str">
        <f>IF((IF(DATA!B23=2,1,0)+IF(DATA!$C23=2,1,0)+IF(DATA!$D23=2,1,0))=0," ",(IF(OR(DATA!$B$3=СПИСОК!$A23,DATA!$C$3=СПИСОК!$A23,DATA!$D$3=СПИСОК!$A23),"++","+")))</f>
        <v xml:space="preserve"> </v>
      </c>
      <c r="E24" s="20" t="str">
        <f>IF((IF(DATA!$B23=3,1,0)+IF(DATA!$C23=3,1,0)+IF(DATA!$D23=3,1,0))=0," ",(IF(OR(DATA!$B$4=СПИСОК!$A23,DATA!$C$4=СПИСОК!$A23,DATA!$D$4=СПИСОК!$A23),"++","+")))</f>
        <v xml:space="preserve"> </v>
      </c>
      <c r="F24" s="20" t="str">
        <f>IF((IF(DATA!$B23=4,1,0)+IF(DATA!$C23=4,1,0)+IF(DATA!$D23=4,1,0))=0," ",(IF(OR(DATA!$B$5=СПИСОК!$A23,DATA!$C$5=СПИСОК!$A23,DATA!$D$5=СПИСОК!$A23),"++","+")))</f>
        <v xml:space="preserve"> </v>
      </c>
      <c r="G24" s="20" t="str">
        <f>IF((IF(DATA!$B23=COLUMN() - 2,1,0)+IF(DATA!$C23=COLUMN() - 2,1,0)+IF(DATA!$D23=COLUMN() - 2,1,0))=0," ",(IF(OR(DATA!$B$6=СПИСОК!$A23,DATA!$C$6=СПИСОК!$A23,DATA!$D$6=СПИСОК!$A23),"++","+")))</f>
        <v xml:space="preserve"> </v>
      </c>
      <c r="H24" s="20" t="str">
        <f>IF((IF(DATA!$B23=COLUMN() - 2,1,0)+IF(DATA!$C23=COLUMN() - 2,1,0)+IF(DATA!$D23=COLUMN() - 2,1,0))=0," ",(IF(OR(DATA!$B$7=СПИСОК!$A23,DATA!$C$7=СПИСОК!$A23,DATA!$D$7=СПИСОК!$A23),"++","+")))</f>
        <v xml:space="preserve"> </v>
      </c>
      <c r="I24" s="20" t="str">
        <f>IF((IF(DATA!$B23=COLUMN() - 2,1,0)+IF(DATA!$C23=COLUMN() - 2,1,0)+IF(DATA!$D23=COLUMN() - 2,1,0))=0," ",(IF(OR(DATA!$B$8=СПИСОК!$A23,DATA!$C$8=СПИСОК!$A23,DATA!$D$8=СПИСОК!$A23),"++","+")))</f>
        <v xml:space="preserve"> </v>
      </c>
      <c r="J24" s="21" t="str">
        <f>IF((IF(DATA!$B23=COLUMN() - 2,1,0)+IF(DATA!$C23=COLUMN() - 2,1,0)+IF(DATA!$D23=COLUMN() - 2,1,0))=0," ",(IF(OR(DATA!$B$9=СПИСОК!$A23,DATA!$C$9=СПИСОК!$A23,DATA!$D$9=СПИСОК!$A23),"++","+")))</f>
        <v xml:space="preserve"> </v>
      </c>
      <c r="K24" s="21" t="str">
        <f>IF((IF(DATA!$B23=COLUMN() - 2,1,0)+IF(DATA!$C23=COLUMN() - 2,1,0)+IF(DATA!$D23=COLUMN() - 2,1,0))=0," ",(IF(OR(DATA!$B$10=СПИСОК!$A23,DATA!$C$10=СПИСОК!$A23,DATA!$D$10=СПИСОК!$A23),"++","+")))</f>
        <v xml:space="preserve"> </v>
      </c>
      <c r="L24" s="21" t="str">
        <f>IF((IF(DATA!$B23=COLUMN() - 2,1,0)+IF(DATA!$C23=COLUMN() - 2,1,0)+IF(DATA!$D23=COLUMN() - 2,1,0))=0," ",(IF(OR(DATA!$B$11=СПИСОК!$A23,DATA!$C$11=СПИСОК!$A23,DATA!$D$11=СПИСОК!$A23),"++","+")))</f>
        <v>+</v>
      </c>
      <c r="M24" s="21" t="str">
        <f>IF((IF(DATA!$B23=COLUMN() - 2,1,0)+IF(DATA!$C23=COLUMN() - 2,1,0)+IF(DATA!$D23=COLUMN() - 2,1,0))=0," ",(IF(OR(DATA!$B$12=СПИСОК!$A23,DATA!$C$12=СПИСОК!$A23,DATA!$D$12=СПИСОК!$A23),"++","+")))</f>
        <v xml:space="preserve"> </v>
      </c>
      <c r="N24" s="21" t="str">
        <f>IF((IF(DATA!$B23=COLUMN() - 2,1,0)+IF(DATA!$C23=COLUMN() - 2,1,0)+IF(DATA!$D23=COLUMN() - 2,1,0))=0," ",(IF(OR(DATA!$B$13=СПИСОК!$A23,DATA!$C$13=СПИСОК!$A23,DATA!$D$13=СПИСОК!$A23),"++","+")))</f>
        <v xml:space="preserve"> </v>
      </c>
      <c r="O24" s="21" t="str">
        <f>IF((IF(DATA!$B23=COLUMN() - 2,1,0)+IF(DATA!$C23=COLUMN() - 2,1,0)+IF(DATA!$D23=COLUMN() - 2,1,0))=0," ",(IF(OR(DATA!$B$14=СПИСОК!$A23,DATA!$C$14=СПИСОК!$A23,DATA!$D$14=СПИСОК!$A23),"++","+")))</f>
        <v xml:space="preserve"> </v>
      </c>
      <c r="P24" s="21" t="str">
        <f>IF((IF(DATA!$B23=COLUMN() - 2,1,0)+IF(DATA!$C23=COLUMN() - 2,1,0)+IF(DATA!$D23=COLUMN() - 2,1,0))=0," ",(IF(OR(DATA!$B$15=СПИСОК!$A23,DATA!$C$15=СПИСОК!$A23,DATA!$D$15=СПИСОК!$A23),"++","+")))</f>
        <v xml:space="preserve"> </v>
      </c>
      <c r="Q24" s="21" t="str">
        <f>IF((IF(DATA!$B23=COLUMN() - 2,1,0)+IF(DATA!$C23=COLUMN() - 2,1,0)+IF(DATA!$D23=COLUMN() - 2,1,0))=0," ",(IF(OR(DATA!$B$16=СПИСОК!$A23,DATA!$C$16=СПИСОК!$A23,DATA!$D$16=СПИСОК!$A23),"++","+")))</f>
        <v xml:space="preserve"> </v>
      </c>
      <c r="R24" s="21" t="str">
        <f>IF((IF(DATA!$B23=COLUMN() - 2,1,0)+IF(DATA!$C23=COLUMN() - 2,1,0)+IF(DATA!$D23=COLUMN() - 2,1,0))=0," ",(IF(OR(DATA!$B$17=СПИСОК!$A23,DATA!$C$17=СПИСОК!$A23,DATA!$D$17=СПИСОК!$A23),"++","+")))</f>
        <v xml:space="preserve"> </v>
      </c>
      <c r="S24" s="21" t="str">
        <f>IF((IF(DATA!$B23=COLUMN() - 2,1,0)+IF(DATA!$C23=COLUMN() - 2,1,0)+IF(DATA!$D23=COLUMN() - 2,1,0))=0," ",(IF(OR(DATA!$B$18=СПИСОК!$A23,DATA!$C$18=СПИСОК!$A23,DATA!$D$18=СПИСОК!$A23),"++","+")))</f>
        <v>+</v>
      </c>
      <c r="T24" s="21" t="str">
        <f>IF((IF(DATA!$B23=COLUMN() - 2,1,0)+IF(DATA!$C23=COLUMN() - 2,1,0)+IF(DATA!$D23=COLUMN() - 2,1,0))=0," ",(IF(OR(DATA!$B$19=СПИСОК!$A23,DATA!$C$19=СПИСОК!$A23,DATA!$D$19=СПИСОК!$A23),"++","+")))</f>
        <v xml:space="preserve"> </v>
      </c>
      <c r="U24" s="21" t="str">
        <f>IF((IF(DATA!$B23=COLUMN() - 2,1,0)+IF(DATA!$C23=COLUMN() - 2,1,0)+IF(DATA!$D23=COLUMN() - 2,1,0))=0," ",(IF(OR(DATA!$B$20=СПИСОК!$A23,DATA!$C$20=СПИСОК!$A23,DATA!$D$20=СПИСОК!$A23),"++","+")))</f>
        <v xml:space="preserve"> </v>
      </c>
      <c r="V24" s="21" t="str">
        <f>IF((IF(DATA!$B23=COLUMN() - 2,1,0)+IF(DATA!$C23=COLUMN() - 2,1,0)+IF(DATA!$D23=COLUMN() - 2,1,0))=0," ",(IF(OR(DATA!$B$21=СПИСОК!$A23,DATA!$C$21=СПИСОК!$A23,DATA!$D$21=СПИСОК!$A23),"++","+")))</f>
        <v xml:space="preserve"> </v>
      </c>
      <c r="W24" s="21" t="str">
        <f>IF((IF(DATA!$B23=COLUMN() - 2,1,0)+IF(DATA!$C23=COLUMN() - 2,1,0)+IF(DATA!$D23=COLUMN() - 2,1,0))=0," ",(IF(OR(DATA!$B$22=СПИСОК!$A23,DATA!$C$22=СПИСОК!$A23,DATA!$D$22=СПИСОК!$A23),"++","+")))</f>
        <v xml:space="preserve"> </v>
      </c>
      <c r="X24" s="23"/>
      <c r="Y24" s="21" t="str">
        <f>IF((IF(DATA!$B23=COLUMN() - 2,1,0)+IF(DATA!$C23=COLUMN() - 2,1,0)+IF(DATA!$D23=COLUMN() - 2,1,0))=0," ",(IF(OR(DATA!$B$24=СПИСОК!$A23,DATA!$C$24=СПИСОК!$A23,DATA!$D$24=СПИСОК!$A23),"++","+")))</f>
        <v xml:space="preserve"> </v>
      </c>
      <c r="Z24" s="21" t="str">
        <f>IF((IF(DATA!$B23=COLUMN() - 2,1,0)+IF(DATA!$C23=COLUMN() - 2,1,0)+IF(DATA!$D23=COLUMN() - 2,1,0))=0," ",(IF(OR(DATA!$B$25=СПИСОК!$A23,DATA!$C$25=СПИСОК!$A23,DATA!$D$25=СПИСОК!$A23),"++","+")))</f>
        <v xml:space="preserve"> </v>
      </c>
      <c r="AA24" s="21" t="str">
        <f>IF((IF(DATA!$B23=COLUMN() - 2,1,0)+IF(DATA!$C23=COLUMN() - 2,1,0)+IF(DATA!$D23=COLUMN() - 2,1,0))=0," ",(IF(OR(DATA!$B$26=СПИСОК!$A23,DATA!$C$26=СПИСОК!$A23,DATA!$D$26=СПИСОК!$A23),"++","+")))</f>
        <v xml:space="preserve"> </v>
      </c>
      <c r="AB24" s="21" t="str">
        <f>IF((IF(DATA!$B23=COLUMN() - 2,1,0)+IF(DATA!$C23=COLUMN() - 2,1,0)+IF(DATA!$D23=COLUMN() - 2,1,0))=0," ",(IF(OR(DATA!$B$27=СПИСОК!$A23,DATA!$C$27=СПИСОК!$A23,DATA!$D$27=СПИСОК!$A23),"++","+")))</f>
        <v xml:space="preserve"> </v>
      </c>
      <c r="AC24" s="21" t="str">
        <f>IF((IF(DATA!$B23=COLUMN() - 2,1,0)+IF(DATA!$C23=COLUMN() - 2,1,0)+IF(DATA!$D23=COLUMN() - 2,1,0))=0," ",(IF(OR(DATA!$B$28=СПИСОК!$A23,DATA!$C$28=СПИСОК!$A23,DATA!$D$28=СПИСОК!$A23),"++","+")))</f>
        <v xml:space="preserve"> </v>
      </c>
      <c r="AD24" s="21" t="str">
        <f>IF((IF(DATA!$B23=COLUMN() - 2,1,0)+IF(DATA!$C23=COLUMN() - 2,1,0)+IF(DATA!$D23=COLUMN() - 2,1,0))=0," ",(IF(OR(DATA!$B$29=СПИСОК!$A23,DATA!$C$29=СПИСОК!$A23,DATA!$D$29=СПИСОК!$A23),"++","+")))</f>
        <v xml:space="preserve"> </v>
      </c>
      <c r="AE24" s="21" t="str">
        <f>IF((IF(DATA!$B23=COLUMN() - 2,1,0)+IF(DATA!$C23=COLUMN() - 2,1,0)+IF(DATA!$D23=COLUMN() - 2,1,0))=0," ",(IF(OR(DATA!$B$30=СПИСОК!$A23,DATA!$C$30=СПИСОК!$A23,DATA!$D$30=СПИСОК!$A23),"++","+")))</f>
        <v xml:space="preserve"> </v>
      </c>
      <c r="AF24" s="21" t="str">
        <f>IF((IF(DATA!$B23=COLUMN() - 2,1,0)+IF(DATA!$C23=COLUMN() - 2,1,0)+IF(DATA!$D23=COLUMN() - 2,1,0))=0," ",(IF(OR(DATA!$B$31=СПИСОК!$A23,DATA!$C$31=СПИСОК!$A23,DATA!$D$31=СПИСОК!$A23),"++","+")))</f>
        <v xml:space="preserve"> </v>
      </c>
      <c r="AG24" s="21" t="str">
        <f>IF((IF(DATA!$B23=COLUMN() - 2,1,0)+IF(DATA!$C23=COLUMN() - 2,1,0)+IF(DATA!$D23=COLUMN() - 2,1,0))=0," ",(IF(OR(DATA!$B$32=СПИСОК!$A23,DATA!$C$32=СПИСОК!$A23,DATA!$D$32=СПИСОК!$A23),"++","+")))</f>
        <v xml:space="preserve"> </v>
      </c>
      <c r="AH24" s="21" t="str">
        <f>IF((IF(DATA!$B23=COLUMN() - 2,1,0)+IF(DATA!$C23=COLUMN() - 2,1,0)+IF(DATA!$D23=COLUMN() - 2,1,0))=0," ",(IF(OR(DATA!$B$33=СПИСОК!$A23,DATA!$C$33=СПИСОК!$A23,DATA!$D$33=СПИСОК!$A23),"++","+")))</f>
        <v xml:space="preserve"> </v>
      </c>
      <c r="AI24" s="21" t="str">
        <f>IF((IF(DATA!$B23=COLUMN() - 2,1,0)+IF(DATA!$C23=COLUMN() - 2,1,0)+IF(DATA!$D23=COLUMN() - 2,1,0))=0," ",(IF(OR(DATA!$B$34=СПИСОК!$A23,DATA!$C$34=СПИСОК!$A23,DATA!$D$34=СПИСОК!$A23),"++","+")))</f>
        <v xml:space="preserve"> </v>
      </c>
      <c r="AJ24" s="21" t="str">
        <f>IF((IF(DATA!$B23=COLUMN() - 2,1,0)+IF(DATA!$C23=COLUMN() - 2,1,0)+IF(DATA!$D23=COLUMN() - 2,1,0))=0," ",(IF(OR(DATA!$B$35=СПИСОК!$A23,DATA!$C$35=СПИСОК!$A23,DATA!$D$35=СПИСОК!$A23),"++","+")))</f>
        <v>+</v>
      </c>
      <c r="AK24" s="21" t="str">
        <f>IF((IF(DATA!$B23=COLUMN() - 2,1,0)+IF(DATA!$C23=COLUMN() - 2,1,0)+IF(DATA!$D23=COLUMN() - 2,1,0))=0," ",(IF(OR(DATA!$B$36=СПИСОК!$A23,DATA!$C$36=СПИСОК!$A23,DATA!$D$36=СПИСОК!$A23),"++","+")))</f>
        <v xml:space="preserve"> </v>
      </c>
      <c r="AL24" s="21" t="str">
        <f>IF((IF(DATA!$B23=COLUMN() - 2,1,0)+IF(DATA!$C23=COLUMN() - 2,1,0)+IF(DATA!$D23=COLUMN() - 2,1,0))=0," ",(IF(OR(DATA!$B$37=СПИСОК!$A23,DATA!$C$37=СПИСОК!$A23,DATA!$D$37=СПИСОК!$A23),"++","+")))</f>
        <v xml:space="preserve"> </v>
      </c>
      <c r="AM24" s="21" t="str">
        <f>IF((IF(DATA!$B23=COLUMN() - 2,1,0)+IF(DATA!$C23=COLUMN() - 2,1,0)+IF(DATA!$D23=COLUMN() - 2,1,0))=0," ",(IF(OR(DATA!$B$38=СПИСОК!$A23,DATA!$C$38=СПИСОК!$A23,DATA!$D$38=СПИСОК!$A23),"++","+")))</f>
        <v xml:space="preserve"> </v>
      </c>
      <c r="AN24" s="21" t="str">
        <f>IF((IF(DATA!$B23=COLUMN() - 2,1,0)+IF(DATA!$C23=COLUMN() - 2,1,0)+IF(DATA!$D23=COLUMN() - 2,1,0))=0," ",(IF(OR(DATA!$B$39=СПИСОК!$A23,DATA!$C$39=СПИСОК!$A23,DATA!$D$39=СПИСОК!$A23),"++","+")))</f>
        <v xml:space="preserve"> </v>
      </c>
      <c r="AO24" s="21" t="str">
        <f>IF((IF(DATA!$B23=COLUMN() - 2,1,0)+IF(DATA!$C23=COLUMN() - 2,1,0)+IF(DATA!$D23=COLUMN() - 2,1,0))=0," ",(IF(OR(DATA!$B$40=СПИСОК!$A23,DATA!$C$40=СПИСОК!$A23,DATA!$D$40=СПИСОК!$A23),"++","+")))</f>
        <v xml:space="preserve"> </v>
      </c>
      <c r="AP24" s="41" t="str">
        <f>IF((IF(DATA!$B23=COLUMN() - 2,1,0)+IF(DATA!$C23=COLUMN() - 2,1,0)+IF(DATA!$D23=COLUMN() - 2,1,0))=0," ",(IF(OR(DATA!$B$41=СПИСОК!$A23,DATA!$C$41=СПИСОК!$A23,DATA!$D$41=СПИСОК!$A23),"++","+")))</f>
        <v xml:space="preserve"> </v>
      </c>
      <c r="AQ24" s="33"/>
    </row>
    <row r="25" spans="1:43" ht="45" customHeight="1" x14ac:dyDescent="0.3">
      <c r="A25" s="85" t="str">
        <f>IF(СПИСОК!B24="","",СПИСОК!B24)</f>
        <v>Поротиков Вадим Сергеевич</v>
      </c>
      <c r="B25" s="22"/>
      <c r="C25" s="20" t="str">
        <f>IF((IF(DATA!$B24=1,1,0)+IF(DATA!$C24=1,1,0)+IF(DATA!$D24=1,1,0))=0," ",(IF(OR(DATA!$B$2=СПИСОК!$A24,DATA!$C$2=СПИСОК!$A24,DATA!$D$2=СПИСОК!$A24),"++","+")))</f>
        <v xml:space="preserve"> </v>
      </c>
      <c r="D25" s="20" t="str">
        <f>IF((IF(DATA!B24=2,1,0)+IF(DATA!$C24=2,1,0)+IF(DATA!$D24=2,1,0))=0," ",(IF(OR(DATA!$B$3=СПИСОК!$A24,DATA!$C$3=СПИСОК!$A24,DATA!$D$3=СПИСОК!$A24),"++","+")))</f>
        <v xml:space="preserve"> </v>
      </c>
      <c r="E25" s="20" t="str">
        <f>IF((IF(DATA!$B24=3,1,0)+IF(DATA!$C24=3,1,0)+IF(DATA!$D24=3,1,0))=0," ",(IF(OR(DATA!$B$4=СПИСОК!$A24,DATA!$C$4=СПИСОК!$A24,DATA!$D$4=СПИСОК!$A24),"++","+")))</f>
        <v xml:space="preserve"> </v>
      </c>
      <c r="F25" s="20" t="str">
        <f>IF((IF(DATA!$B24=4,1,0)+IF(DATA!$C24=4,1,0)+IF(DATA!$D24=4,1,0))=0," ",(IF(OR(DATA!$B$5=СПИСОК!$A24,DATA!$C$5=СПИСОК!$A24,DATA!$D$5=СПИСОК!$A24),"++","+")))</f>
        <v xml:space="preserve"> </v>
      </c>
      <c r="G25" s="20" t="str">
        <f>IF((IF(DATA!$B24=COLUMN() - 2,1,0)+IF(DATA!$C24=COLUMN() - 2,1,0)+IF(DATA!$D24=COLUMN() - 2,1,0))=0," ",(IF(OR(DATA!$B$6=СПИСОК!$A24,DATA!$C$6=СПИСОК!$A24,DATA!$D$6=СПИСОК!$A24),"++","+")))</f>
        <v xml:space="preserve"> </v>
      </c>
      <c r="H25" s="20" t="str">
        <f>IF((IF(DATA!$B24=COLUMN() - 2,1,0)+IF(DATA!$C24=COLUMN() - 2,1,0)+IF(DATA!$D24=COLUMN() - 2,1,0))=0," ",(IF(OR(DATA!$B$7=СПИСОК!$A24,DATA!$C$7=СПИСОК!$A24,DATA!$D$7=СПИСОК!$A24),"++","+")))</f>
        <v xml:space="preserve"> </v>
      </c>
      <c r="I25" s="20" t="str">
        <f>IF((IF(DATA!$B24=COLUMN() - 2,1,0)+IF(DATA!$C24=COLUMN() - 2,1,0)+IF(DATA!$D24=COLUMN() - 2,1,0))=0," ",(IF(OR(DATA!$B$8=СПИСОК!$A24,DATA!$C$8=СПИСОК!$A24,DATA!$D$8=СПИСОК!$A24),"++","+")))</f>
        <v xml:space="preserve"> </v>
      </c>
      <c r="J25" s="21" t="str">
        <f>IF((IF(DATA!$B24=COLUMN() - 2,1,0)+IF(DATA!$C24=COLUMN() - 2,1,0)+IF(DATA!$D24=COLUMN() - 2,1,0))=0," ",(IF(OR(DATA!$B$9=СПИСОК!$A24,DATA!$C$9=СПИСОК!$A24,DATA!$D$9=СПИСОК!$A24),"++","+")))</f>
        <v>++</v>
      </c>
      <c r="K25" s="21" t="str">
        <f>IF((IF(DATA!$B24=COLUMN() - 2,1,0)+IF(DATA!$C24=COLUMN() - 2,1,0)+IF(DATA!$D24=COLUMN() - 2,1,0))=0," ",(IF(OR(DATA!$B$10=СПИСОК!$A24,DATA!$C$10=СПИСОК!$A24,DATA!$D$10=СПИСОК!$A24),"++","+")))</f>
        <v xml:space="preserve"> </v>
      </c>
      <c r="L25" s="21" t="str">
        <f>IF((IF(DATA!$B24=COLUMN() - 2,1,0)+IF(DATA!$C24=COLUMN() - 2,1,0)+IF(DATA!$D24=COLUMN() - 2,1,0))=0," ",(IF(OR(DATA!$B$11=СПИСОК!$A24,DATA!$C$11=СПИСОК!$A24,DATA!$D$11=СПИСОК!$A24),"++","+")))</f>
        <v xml:space="preserve"> </v>
      </c>
      <c r="M25" s="21" t="str">
        <f>IF((IF(DATA!$B24=COLUMN() - 2,1,0)+IF(DATA!$C24=COLUMN() - 2,1,0)+IF(DATA!$D24=COLUMN() - 2,1,0))=0," ",(IF(OR(DATA!$B$12=СПИСОК!$A24,DATA!$C$12=СПИСОК!$A24,DATA!$D$12=СПИСОК!$A24),"++","+")))</f>
        <v xml:space="preserve"> </v>
      </c>
      <c r="N25" s="21" t="str">
        <f>IF((IF(DATA!$B24=COLUMN() - 2,1,0)+IF(DATA!$C24=COLUMN() - 2,1,0)+IF(DATA!$D24=COLUMN() - 2,1,0))=0," ",(IF(OR(DATA!$B$13=СПИСОК!$A24,DATA!$C$13=СПИСОК!$A24,DATA!$D$13=СПИСОК!$A24),"++","+")))</f>
        <v xml:space="preserve"> </v>
      </c>
      <c r="O25" s="21" t="str">
        <f>IF((IF(DATA!$B24=COLUMN() - 2,1,0)+IF(DATA!$C24=COLUMN() - 2,1,0)+IF(DATA!$D24=COLUMN() - 2,1,0))=0," ",(IF(OR(DATA!$B$14=СПИСОК!$A24,DATA!$C$14=СПИСОК!$A24,DATA!$D$14=СПИСОК!$A24),"++","+")))</f>
        <v xml:space="preserve"> </v>
      </c>
      <c r="P25" s="21" t="str">
        <f>IF((IF(DATA!$B24=COLUMN() - 2,1,0)+IF(DATA!$C24=COLUMN() - 2,1,0)+IF(DATA!$D24=COLUMN() - 2,1,0))=0," ",(IF(OR(DATA!$B$15=СПИСОК!$A24,DATA!$C$15=СПИСОК!$A24,DATA!$D$15=СПИСОК!$A24),"++","+")))</f>
        <v xml:space="preserve"> </v>
      </c>
      <c r="Q25" s="21" t="str">
        <f>IF((IF(DATA!$B24=COLUMN() - 2,1,0)+IF(DATA!$C24=COLUMN() - 2,1,0)+IF(DATA!$D24=COLUMN() - 2,1,0))=0," ",(IF(OR(DATA!$B$16=СПИСОК!$A24,DATA!$C$16=СПИСОК!$A24,DATA!$D$16=СПИСОК!$A24),"++","+")))</f>
        <v xml:space="preserve"> </v>
      </c>
      <c r="R25" s="21" t="str">
        <f>IF((IF(DATA!$B24=COLUMN() - 2,1,0)+IF(DATA!$C24=COLUMN() - 2,1,0)+IF(DATA!$D24=COLUMN() - 2,1,0))=0," ",(IF(OR(DATA!$B$17=СПИСОК!$A24,DATA!$C$17=СПИСОК!$A24,DATA!$D$17=СПИСОК!$A24),"++","+")))</f>
        <v xml:space="preserve"> </v>
      </c>
      <c r="S25" s="21" t="str">
        <f>IF((IF(DATA!$B24=COLUMN() - 2,1,0)+IF(DATA!$C24=COLUMN() - 2,1,0)+IF(DATA!$D24=COLUMN() - 2,1,0))=0," ",(IF(OR(DATA!$B$18=СПИСОК!$A24,DATA!$C$18=СПИСОК!$A24,DATA!$D$18=СПИСОК!$A24),"++","+")))</f>
        <v xml:space="preserve"> </v>
      </c>
      <c r="T25" s="21" t="str">
        <f>IF((IF(DATA!$B24=COLUMN() - 2,1,0)+IF(DATA!$C24=COLUMN() - 2,1,0)+IF(DATA!$D24=COLUMN() - 2,1,0))=0," ",(IF(OR(DATA!$B$19=СПИСОК!$A24,DATA!$C$19=СПИСОК!$A24,DATA!$D$19=СПИСОК!$A24),"++","+")))</f>
        <v xml:space="preserve"> </v>
      </c>
      <c r="U25" s="21" t="str">
        <f>IF((IF(DATA!$B24=COLUMN() - 2,1,0)+IF(DATA!$C24=COLUMN() - 2,1,0)+IF(DATA!$D24=COLUMN() - 2,1,0))=0," ",(IF(OR(DATA!$B$20=СПИСОК!$A24,DATA!$C$20=СПИСОК!$A24,DATA!$D$20=СПИСОК!$A24),"++","+")))</f>
        <v xml:space="preserve"> </v>
      </c>
      <c r="V25" s="21" t="str">
        <f>IF((IF(DATA!$B24=COLUMN() - 2,1,0)+IF(DATA!$C24=COLUMN() - 2,1,0)+IF(DATA!$D24=COLUMN() - 2,1,0))=0," ",(IF(OR(DATA!$B$21=СПИСОК!$A24,DATA!$C$21=СПИСОК!$A24,DATA!$D$21=СПИСОК!$A24),"++","+")))</f>
        <v>++</v>
      </c>
      <c r="W25" s="21" t="str">
        <f>IF((IF(DATA!$B24=COLUMN() - 2,1,0)+IF(DATA!$C24=COLUMN() - 2,1,0)+IF(DATA!$D24=COLUMN() - 2,1,0))=0," ",(IF(OR(DATA!$B$22=СПИСОК!$A24,DATA!$C$22=СПИСОК!$A24,DATA!$D$22=СПИСОК!$A24),"++","+")))</f>
        <v xml:space="preserve"> </v>
      </c>
      <c r="X25" s="21" t="str">
        <f>IF((IF(DATA!$B24=COLUMN() - 2,1,0)+IF(DATA!$C24=COLUMN() - 2,1,0)+IF(DATA!$D24=COLUMN() - 2,1,0))=0," ",(IF(OR(DATA!$B$23=СПИСОК!$A24,DATA!$C$23=СПИСОК!$A24,DATA!$D$23=СПИСОК!$A24),"++","+")))</f>
        <v xml:space="preserve"> </v>
      </c>
      <c r="Y25" s="23"/>
      <c r="Z25" s="21" t="str">
        <f>IF((IF(DATA!$B24=COLUMN() - 2,1,0)+IF(DATA!$C24=COLUMN() - 2,1,0)+IF(DATA!$D24=COLUMN() - 2,1,0))=0," ",(IF(OR(DATA!$B$25=СПИСОК!$A24,DATA!$C$25=СПИСОК!$A24,DATA!$D$25=СПИСОК!$A24),"++","+")))</f>
        <v xml:space="preserve"> </v>
      </c>
      <c r="AA25" s="21" t="str">
        <f>IF((IF(DATA!$B24=COLUMN() - 2,1,0)+IF(DATA!$C24=COLUMN() - 2,1,0)+IF(DATA!$D24=COLUMN() - 2,1,0))=0," ",(IF(OR(DATA!$B$26=СПИСОК!$A24,DATA!$C$26=СПИСОК!$A24,DATA!$D$26=СПИСОК!$A24),"++","+")))</f>
        <v xml:space="preserve"> </v>
      </c>
      <c r="AB25" s="21" t="str">
        <f>IF((IF(DATA!$B24=COLUMN() - 2,1,0)+IF(DATA!$C24=COLUMN() - 2,1,0)+IF(DATA!$D24=COLUMN() - 2,1,0))=0," ",(IF(OR(DATA!$B$27=СПИСОК!$A24,DATA!$C$27=СПИСОК!$A24,DATA!$D$27=СПИСОК!$A24),"++","+")))</f>
        <v xml:space="preserve"> </v>
      </c>
      <c r="AC25" s="21" t="str">
        <f>IF((IF(DATA!$B24=COLUMN() - 2,1,0)+IF(DATA!$C24=COLUMN() - 2,1,0)+IF(DATA!$D24=COLUMN() - 2,1,0))=0," ",(IF(OR(DATA!$B$28=СПИСОК!$A24,DATA!$C$28=СПИСОК!$A24,DATA!$D$28=СПИСОК!$A24),"++","+")))</f>
        <v xml:space="preserve"> </v>
      </c>
      <c r="AD25" s="21" t="str">
        <f>IF((IF(DATA!$B24=COLUMN() - 2,1,0)+IF(DATA!$C24=COLUMN() - 2,1,0)+IF(DATA!$D24=COLUMN() - 2,1,0))=0," ",(IF(OR(DATA!$B$29=СПИСОК!$A24,DATA!$C$29=СПИСОК!$A24,DATA!$D$29=СПИСОК!$A24),"++","+")))</f>
        <v xml:space="preserve"> </v>
      </c>
      <c r="AE25" s="21" t="str">
        <f>IF((IF(DATA!$B24=COLUMN() - 2,1,0)+IF(DATA!$C24=COLUMN() - 2,1,0)+IF(DATA!$D24=COLUMN() - 2,1,0))=0," ",(IF(OR(DATA!$B$30=СПИСОК!$A24,DATA!$C$30=СПИСОК!$A24,DATA!$D$30=СПИСОК!$A24),"++","+")))</f>
        <v xml:space="preserve"> </v>
      </c>
      <c r="AF25" s="21" t="str">
        <f>IF((IF(DATA!$B24=COLUMN() - 2,1,0)+IF(DATA!$C24=COLUMN() - 2,1,0)+IF(DATA!$D24=COLUMN() - 2,1,0))=0," ",(IF(OR(DATA!$B$31=СПИСОК!$A24,DATA!$C$31=СПИСОК!$A24,DATA!$D$31=СПИСОК!$A24),"++","+")))</f>
        <v xml:space="preserve"> </v>
      </c>
      <c r="AG25" s="21" t="str">
        <f>IF((IF(DATA!$B24=COLUMN() - 2,1,0)+IF(DATA!$C24=COLUMN() - 2,1,0)+IF(DATA!$D24=COLUMN() - 2,1,0))=0," ",(IF(OR(DATA!$B$32=СПИСОК!$A24,DATA!$C$32=СПИСОК!$A24,DATA!$D$32=СПИСОК!$A24),"++","+")))</f>
        <v xml:space="preserve"> </v>
      </c>
      <c r="AH25" s="21" t="str">
        <f>IF((IF(DATA!$B24=COLUMN() - 2,1,0)+IF(DATA!$C24=COLUMN() - 2,1,0)+IF(DATA!$D24=COLUMN() - 2,1,0))=0," ",(IF(OR(DATA!$B$33=СПИСОК!$A24,DATA!$C$33=СПИСОК!$A24,DATA!$D$33=СПИСОК!$A24),"++","+")))</f>
        <v xml:space="preserve"> </v>
      </c>
      <c r="AI25" s="21" t="str">
        <f>IF((IF(DATA!$B24=COLUMN() - 2,1,0)+IF(DATA!$C24=COLUMN() - 2,1,0)+IF(DATA!$D24=COLUMN() - 2,1,0))=0," ",(IF(OR(DATA!$B$34=СПИСОК!$A24,DATA!$C$34=СПИСОК!$A24,DATA!$D$34=СПИСОК!$A24),"++","+")))</f>
        <v xml:space="preserve"> </v>
      </c>
      <c r="AJ25" s="21" t="str">
        <f>IF((IF(DATA!$B24=COLUMN() - 2,1,0)+IF(DATA!$C24=COLUMN() - 2,1,0)+IF(DATA!$D24=COLUMN() - 2,1,0))=0," ",(IF(OR(DATA!$B$35=СПИСОК!$A24,DATA!$C$35=СПИСОК!$A24,DATA!$D$35=СПИСОК!$A24),"++","+")))</f>
        <v xml:space="preserve"> </v>
      </c>
      <c r="AK25" s="21" t="str">
        <f>IF((IF(DATA!$B24=COLUMN() - 2,1,0)+IF(DATA!$C24=COLUMN() - 2,1,0)+IF(DATA!$D24=COLUMN() - 2,1,0))=0," ",(IF(OR(DATA!$B$36=СПИСОК!$A24,DATA!$C$36=СПИСОК!$A24,DATA!$D$36=СПИСОК!$A24),"++","+")))</f>
        <v xml:space="preserve"> </v>
      </c>
      <c r="AL25" s="21" t="str">
        <f>IF((IF(DATA!$B24=COLUMN() - 2,1,0)+IF(DATA!$C24=COLUMN() - 2,1,0)+IF(DATA!$D24=COLUMN() - 2,1,0))=0," ",(IF(OR(DATA!$B$37=СПИСОК!$A24,DATA!$C$37=СПИСОК!$A24,DATA!$D$37=СПИСОК!$A24),"++","+")))</f>
        <v xml:space="preserve"> </v>
      </c>
      <c r="AM25" s="21" t="str">
        <f>IF((IF(DATA!$B24=COLUMN() - 2,1,0)+IF(DATA!$C24=COLUMN() - 2,1,0)+IF(DATA!$D24=COLUMN() - 2,1,0))=0," ",(IF(OR(DATA!$B$38=СПИСОК!$A24,DATA!$C$38=СПИСОК!$A24,DATA!$D$38=СПИСОК!$A24),"++","+")))</f>
        <v xml:space="preserve"> </v>
      </c>
      <c r="AN25" s="21" t="str">
        <f>IF((IF(DATA!$B24=COLUMN() - 2,1,0)+IF(DATA!$C24=COLUMN() - 2,1,0)+IF(DATA!$D24=COLUMN() - 2,1,0))=0," ",(IF(OR(DATA!$B$39=СПИСОК!$A24,DATA!$C$39=СПИСОК!$A24,DATA!$D$39=СПИСОК!$A24),"++","+")))</f>
        <v xml:space="preserve"> </v>
      </c>
      <c r="AO25" s="21" t="str">
        <f>IF((IF(DATA!$B24=COLUMN() - 2,1,0)+IF(DATA!$C24=COLUMN() - 2,1,0)+IF(DATA!$D24=COLUMN() - 2,1,0))=0," ",(IF(OR(DATA!$B$40=СПИСОК!$A24,DATA!$C$40=СПИСОК!$A24,DATA!$D$40=СПИСОК!$A24),"++","+")))</f>
        <v xml:space="preserve"> </v>
      </c>
      <c r="AP25" s="41" t="str">
        <f>IF((IF(DATA!$B24=COLUMN() - 2,1,0)+IF(DATA!$C24=COLUMN() - 2,1,0)+IF(DATA!$D24=COLUMN() - 2,1,0))=0," ",(IF(OR(DATA!$B$41=СПИСОК!$A24,DATA!$C$41=СПИСОК!$A24,DATA!$D$41=СПИСОК!$A24),"++","+")))</f>
        <v xml:space="preserve"> </v>
      </c>
      <c r="AQ25" s="33"/>
    </row>
    <row r="26" spans="1:43" ht="45" customHeight="1" x14ac:dyDescent="0.3">
      <c r="A26" s="85" t="str">
        <f>IF(СПИСОК!B25="","",СПИСОК!B25)</f>
        <v>Рыжкова Татьяна Сергеевна</v>
      </c>
      <c r="B26" s="22"/>
      <c r="C26" s="20" t="str">
        <f>IF((IF(DATA!$B25=1,1,0)+IF(DATA!$C25=1,1,0)+IF(DATA!$D25=1,1,0))=0," ",(IF(OR(DATA!$B$2=СПИСОК!$A25,DATA!$C$2=СПИСОК!$A25,DATA!$D$2=СПИСОК!$A25),"++","+")))</f>
        <v xml:space="preserve"> </v>
      </c>
      <c r="D26" s="20" t="str">
        <f>IF((IF(DATA!B25=2,1,0)+IF(DATA!$C25=2,1,0)+IF(DATA!$D25=2,1,0))=0," ",(IF(OR(DATA!$B$3=СПИСОК!$A25,DATA!$C$3=СПИСОК!$A25,DATA!$D$3=СПИСОК!$A25),"++","+")))</f>
        <v xml:space="preserve"> </v>
      </c>
      <c r="E26" s="20" t="str">
        <f>IF((IF(DATA!$B25=3,1,0)+IF(DATA!$C25=3,1,0)+IF(DATA!$D25=3,1,0))=0," ",(IF(OR(DATA!$B$4=СПИСОК!$A25,DATA!$C$4=СПИСОК!$A25,DATA!$D$4=СПИСОК!$A25),"++","+")))</f>
        <v xml:space="preserve"> </v>
      </c>
      <c r="F26" s="20" t="str">
        <f>IF((IF(DATA!$B25=4,1,0)+IF(DATA!$C25=4,1,0)+IF(DATA!$D25=4,1,0))=0," ",(IF(OR(DATA!$B$5=СПИСОК!$A25,DATA!$C$5=СПИСОК!$A25,DATA!$D$5=СПИСОК!$A25),"++","+")))</f>
        <v xml:space="preserve"> </v>
      </c>
      <c r="G26" s="20" t="str">
        <f>IF((IF(DATA!$B25=COLUMN() - 2,1,0)+IF(DATA!$C25=COLUMN() - 2,1,0)+IF(DATA!$D25=COLUMN() - 2,1,0))=0," ",(IF(OR(DATA!$B$6=СПИСОК!$A25,DATA!$C$6=СПИСОК!$A25,DATA!$D$6=СПИСОК!$A25),"++","+")))</f>
        <v xml:space="preserve"> </v>
      </c>
      <c r="H26" s="20" t="str">
        <f>IF((IF(DATA!$B25=COLUMN() - 2,1,0)+IF(DATA!$C25=COLUMN() - 2,1,0)+IF(DATA!$D25=COLUMN() - 2,1,0))=0," ",(IF(OR(DATA!$B$7=СПИСОК!$A25,DATA!$C$7=СПИСОК!$A25,DATA!$D$7=СПИСОК!$A25),"++","+")))</f>
        <v xml:space="preserve"> </v>
      </c>
      <c r="I26" s="20" t="str">
        <f>IF((IF(DATA!$B25=COLUMN() - 2,1,0)+IF(DATA!$C25=COLUMN() - 2,1,0)+IF(DATA!$D25=COLUMN() - 2,1,0))=0," ",(IF(OR(DATA!$B$8=СПИСОК!$A25,DATA!$C$8=СПИСОК!$A25,DATA!$D$8=СПИСОК!$A25),"++","+")))</f>
        <v xml:space="preserve"> </v>
      </c>
      <c r="J26" s="21" t="str">
        <f>IF((IF(DATA!$B25=COLUMN() - 2,1,0)+IF(DATA!$C25=COLUMN() - 2,1,0)+IF(DATA!$D25=COLUMN() - 2,1,0))=0," ",(IF(OR(DATA!$B$9=СПИСОК!$A25,DATA!$C$9=СПИСОК!$A25,DATA!$D$9=СПИСОК!$A25),"++","+")))</f>
        <v xml:space="preserve"> </v>
      </c>
      <c r="K26" s="21" t="str">
        <f>IF((IF(DATA!$B25=COLUMN() - 2,1,0)+IF(DATA!$C25=COLUMN() - 2,1,0)+IF(DATA!$D25=COLUMN() - 2,1,0))=0," ",(IF(OR(DATA!$B$10=СПИСОК!$A25,DATA!$C$10=СПИСОК!$A25,DATA!$D$10=СПИСОК!$A25),"++","+")))</f>
        <v xml:space="preserve"> </v>
      </c>
      <c r="L26" s="21" t="str">
        <f>IF((IF(DATA!$B25=COLUMN() - 2,1,0)+IF(DATA!$C25=COLUMN() - 2,1,0)+IF(DATA!$D25=COLUMN() - 2,1,0))=0," ",(IF(OR(DATA!$B$11=СПИСОК!$A25,DATA!$C$11=СПИСОК!$A25,DATA!$D$11=СПИСОК!$A25),"++","+")))</f>
        <v xml:space="preserve"> </v>
      </c>
      <c r="M26" s="21" t="str">
        <f>IF((IF(DATA!$B25=COLUMN() - 2,1,0)+IF(DATA!$C25=COLUMN() - 2,1,0)+IF(DATA!$D25=COLUMN() - 2,1,0))=0," ",(IF(OR(DATA!$B$12=СПИСОК!$A25,DATA!$C$12=СПИСОК!$A25,DATA!$D$12=СПИСОК!$A25),"++","+")))</f>
        <v>+</v>
      </c>
      <c r="N26" s="21" t="str">
        <f>IF((IF(DATA!$B25=COLUMN() - 2,1,0)+IF(DATA!$C25=COLUMN() - 2,1,0)+IF(DATA!$D25=COLUMN() - 2,1,0))=0," ",(IF(OR(DATA!$B$13=СПИСОК!$A25,DATA!$C$13=СПИСОК!$A25,DATA!$D$13=СПИСОК!$A25),"++","+")))</f>
        <v xml:space="preserve"> </v>
      </c>
      <c r="O26" s="21" t="str">
        <f>IF((IF(DATA!$B25=COLUMN() - 2,1,0)+IF(DATA!$C25=COLUMN() - 2,1,0)+IF(DATA!$D25=COLUMN() - 2,1,0))=0," ",(IF(OR(DATA!$B$14=СПИСОК!$A25,DATA!$C$14=СПИСОК!$A25,DATA!$D$14=СПИСОК!$A25),"++","+")))</f>
        <v xml:space="preserve"> </v>
      </c>
      <c r="P26" s="21" t="str">
        <f>IF((IF(DATA!$B25=COLUMN() - 2,1,0)+IF(DATA!$C25=COLUMN() - 2,1,0)+IF(DATA!$D25=COLUMN() - 2,1,0))=0," ",(IF(OR(DATA!$B$15=СПИСОК!$A25,DATA!$C$15=СПИСОК!$A25,DATA!$D$15=СПИСОК!$A25),"++","+")))</f>
        <v xml:space="preserve"> </v>
      </c>
      <c r="Q26" s="21" t="str">
        <f>IF((IF(DATA!$B25=COLUMN() - 2,1,0)+IF(DATA!$C25=COLUMN() - 2,1,0)+IF(DATA!$D25=COLUMN() - 2,1,0))=0," ",(IF(OR(DATA!$B$16=СПИСОК!$A25,DATA!$C$16=СПИСОК!$A25,DATA!$D$16=СПИСОК!$A25),"++","+")))</f>
        <v xml:space="preserve"> </v>
      </c>
      <c r="R26" s="21" t="str">
        <f>IF((IF(DATA!$B25=COLUMN() - 2,1,0)+IF(DATA!$C25=COLUMN() - 2,1,0)+IF(DATA!$D25=COLUMN() - 2,1,0))=0," ",(IF(OR(DATA!$B$17=СПИСОК!$A25,DATA!$C$17=СПИСОК!$A25,DATA!$D$17=СПИСОК!$A25),"++","+")))</f>
        <v xml:space="preserve"> </v>
      </c>
      <c r="S26" s="21" t="str">
        <f>IF((IF(DATA!$B25=COLUMN() - 2,1,0)+IF(DATA!$C25=COLUMN() - 2,1,0)+IF(DATA!$D25=COLUMN() - 2,1,0))=0," ",(IF(OR(DATA!$B$18=СПИСОК!$A25,DATA!$C$18=СПИСОК!$A25,DATA!$D$18=СПИСОК!$A25),"++","+")))</f>
        <v>+</v>
      </c>
      <c r="T26" s="21" t="str">
        <f>IF((IF(DATA!$B25=COLUMN() - 2,1,0)+IF(DATA!$C25=COLUMN() - 2,1,0)+IF(DATA!$D25=COLUMN() - 2,1,0))=0," ",(IF(OR(DATA!$B$19=СПИСОК!$A25,DATA!$C$19=СПИСОК!$A25,DATA!$D$19=СПИСОК!$A25),"++","+")))</f>
        <v xml:space="preserve"> </v>
      </c>
      <c r="U26" s="21" t="str">
        <f>IF((IF(DATA!$B25=COLUMN() - 2,1,0)+IF(DATA!$C25=COLUMN() - 2,1,0)+IF(DATA!$D25=COLUMN() - 2,1,0))=0," ",(IF(OR(DATA!$B$20=СПИСОК!$A25,DATA!$C$20=СПИСОК!$A25,DATA!$D$20=СПИСОК!$A25),"++","+")))</f>
        <v xml:space="preserve"> </v>
      </c>
      <c r="V26" s="21" t="str">
        <f>IF((IF(DATA!$B25=COLUMN() - 2,1,0)+IF(DATA!$C25=COLUMN() - 2,1,0)+IF(DATA!$D25=COLUMN() - 2,1,0))=0," ",(IF(OR(DATA!$B$21=СПИСОК!$A25,DATA!$C$21=СПИСОК!$A25,DATA!$D$21=СПИСОК!$A25),"++","+")))</f>
        <v xml:space="preserve"> </v>
      </c>
      <c r="W26" s="21" t="str">
        <f>IF((IF(DATA!$B25=COLUMN() - 2,1,0)+IF(DATA!$C25=COLUMN() - 2,1,0)+IF(DATA!$D25=COLUMN() - 2,1,0))=0," ",(IF(OR(DATA!$B$22=СПИСОК!$A25,DATA!$C$22=СПИСОК!$A25,DATA!$D$22=СПИСОК!$A25),"++","+")))</f>
        <v>+</v>
      </c>
      <c r="X26" s="21" t="str">
        <f>IF((IF(DATA!$B25=COLUMN() - 2,1,0)+IF(DATA!$C25=COLUMN() - 2,1,0)+IF(DATA!$D25=COLUMN() - 2,1,0))=0," ",(IF(OR(DATA!$B$23=СПИСОК!$A25,DATA!$C$23=СПИСОК!$A25,DATA!$D$23=СПИСОК!$A25),"++","+")))</f>
        <v xml:space="preserve"> </v>
      </c>
      <c r="Y26" s="21" t="str">
        <f>IF((IF(DATA!$B25=COLUMN() - 2,1,0)+IF(DATA!$C25=COLUMN() - 2,1,0)+IF(DATA!$D25=COLUMN() - 2,1,0))=0," ",(IF(OR(DATA!$B$24=СПИСОК!$A25,DATA!$C$24=СПИСОК!$A25,DATA!$D$24=СПИСОК!$A25),"++","+")))</f>
        <v xml:space="preserve"> </v>
      </c>
      <c r="Z26" s="23"/>
      <c r="AA26" s="21" t="str">
        <f>IF((IF(DATA!$B25=COLUMN() - 2,1,0)+IF(DATA!$C25=COLUMN() - 2,1,0)+IF(DATA!$D25=COLUMN() - 2,1,0))=0," ",(IF(OR(DATA!$B$26=СПИСОК!$A25,DATA!$C$26=СПИСОК!$A25,DATA!$D$26=СПИСОК!$A25),"++","+")))</f>
        <v xml:space="preserve"> </v>
      </c>
      <c r="AB26" s="21" t="str">
        <f>IF((IF(DATA!$B25=COLUMN() - 2,1,0)+IF(DATA!$C25=COLUMN() - 2,1,0)+IF(DATA!$D25=COLUMN() - 2,1,0))=0," ",(IF(OR(DATA!$B$27=СПИСОК!$A25,DATA!$C$27=СПИСОК!$A25,DATA!$D$27=СПИСОК!$A25),"++","+")))</f>
        <v xml:space="preserve"> </v>
      </c>
      <c r="AC26" s="21" t="str">
        <f>IF((IF(DATA!$B25=COLUMN() - 2,1,0)+IF(DATA!$C25=COLUMN() - 2,1,0)+IF(DATA!$D25=COLUMN() - 2,1,0))=0," ",(IF(OR(DATA!$B$28=СПИСОК!$A25,DATA!$C$28=СПИСОК!$A25,DATA!$D$28=СПИСОК!$A25),"++","+")))</f>
        <v xml:space="preserve"> </v>
      </c>
      <c r="AD26" s="21" t="str">
        <f>IF((IF(DATA!$B25=COLUMN() - 2,1,0)+IF(DATA!$C25=COLUMN() - 2,1,0)+IF(DATA!$D25=COLUMN() - 2,1,0))=0," ",(IF(OR(DATA!$B$29=СПИСОК!$A25,DATA!$C$29=СПИСОК!$A25,DATA!$D$29=СПИСОК!$A25),"++","+")))</f>
        <v xml:space="preserve"> </v>
      </c>
      <c r="AE26" s="21" t="str">
        <f>IF((IF(DATA!$B25=COLUMN() - 2,1,0)+IF(DATA!$C25=COLUMN() - 2,1,0)+IF(DATA!$D25=COLUMN() - 2,1,0))=0," ",(IF(OR(DATA!$B$30=СПИСОК!$A25,DATA!$C$30=СПИСОК!$A25,DATA!$D$30=СПИСОК!$A25),"++","+")))</f>
        <v xml:space="preserve"> </v>
      </c>
      <c r="AF26" s="21" t="str">
        <f>IF((IF(DATA!$B25=COLUMN() - 2,1,0)+IF(DATA!$C25=COLUMN() - 2,1,0)+IF(DATA!$D25=COLUMN() - 2,1,0))=0," ",(IF(OR(DATA!$B$31=СПИСОК!$A25,DATA!$C$31=СПИСОК!$A25,DATA!$D$31=СПИСОК!$A25),"++","+")))</f>
        <v xml:space="preserve"> </v>
      </c>
      <c r="AG26" s="21" t="str">
        <f>IF((IF(DATA!$B25=COLUMN() - 2,1,0)+IF(DATA!$C25=COLUMN() - 2,1,0)+IF(DATA!$D25=COLUMN() - 2,1,0))=0," ",(IF(OR(DATA!$B$32=СПИСОК!$A25,DATA!$C$32=СПИСОК!$A25,DATA!$D$32=СПИСОК!$A25),"++","+")))</f>
        <v xml:space="preserve"> </v>
      </c>
      <c r="AH26" s="21" t="str">
        <f>IF((IF(DATA!$B25=COLUMN() - 2,1,0)+IF(DATA!$C25=COLUMN() - 2,1,0)+IF(DATA!$D25=COLUMN() - 2,1,0))=0," ",(IF(OR(DATA!$B$33=СПИСОК!$A25,DATA!$C$33=СПИСОК!$A25,DATA!$D$33=СПИСОК!$A25),"++","+")))</f>
        <v xml:space="preserve"> </v>
      </c>
      <c r="AI26" s="21" t="str">
        <f>IF((IF(DATA!$B25=COLUMN() - 2,1,0)+IF(DATA!$C25=COLUMN() - 2,1,0)+IF(DATA!$D25=COLUMN() - 2,1,0))=0," ",(IF(OR(DATA!$B$34=СПИСОК!$A25,DATA!$C$34=СПИСОК!$A25,DATA!$D$34=СПИСОК!$A25),"++","+")))</f>
        <v xml:space="preserve"> </v>
      </c>
      <c r="AJ26" s="21" t="str">
        <f>IF((IF(DATA!$B25=COLUMN() - 2,1,0)+IF(DATA!$C25=COLUMN() - 2,1,0)+IF(DATA!$D25=COLUMN() - 2,1,0))=0," ",(IF(OR(DATA!$B$35=СПИСОК!$A25,DATA!$C$35=СПИСОК!$A25,DATA!$D$35=СПИСОК!$A25),"++","+")))</f>
        <v xml:space="preserve"> </v>
      </c>
      <c r="AK26" s="21" t="str">
        <f>IF((IF(DATA!$B25=COLUMN() - 2,1,0)+IF(DATA!$C25=COLUMN() - 2,1,0)+IF(DATA!$D25=COLUMN() - 2,1,0))=0," ",(IF(OR(DATA!$B$36=СПИСОК!$A25,DATA!$C$36=СПИСОК!$A25,DATA!$D$36=СПИСОК!$A25),"++","+")))</f>
        <v xml:space="preserve"> </v>
      </c>
      <c r="AL26" s="21" t="str">
        <f>IF((IF(DATA!$B25=COLUMN() - 2,1,0)+IF(DATA!$C25=COLUMN() - 2,1,0)+IF(DATA!$D25=COLUMN() - 2,1,0))=0," ",(IF(OR(DATA!$B$37=СПИСОК!$A25,DATA!$C$37=СПИСОК!$A25,DATA!$D$37=СПИСОК!$A25),"++","+")))</f>
        <v xml:space="preserve"> </v>
      </c>
      <c r="AM26" s="21" t="str">
        <f>IF((IF(DATA!$B25=COLUMN() - 2,1,0)+IF(DATA!$C25=COLUMN() - 2,1,0)+IF(DATA!$D25=COLUMN() - 2,1,0))=0," ",(IF(OR(DATA!$B$38=СПИСОК!$A25,DATA!$C$38=СПИСОК!$A25,DATA!$D$38=СПИСОК!$A25),"++","+")))</f>
        <v xml:space="preserve"> </v>
      </c>
      <c r="AN26" s="21" t="str">
        <f>IF((IF(DATA!$B25=COLUMN() - 2,1,0)+IF(DATA!$C25=COLUMN() - 2,1,0)+IF(DATA!$D25=COLUMN() - 2,1,0))=0," ",(IF(OR(DATA!$B$39=СПИСОК!$A25,DATA!$C$39=СПИСОК!$A25,DATA!$D$39=СПИСОК!$A25),"++","+")))</f>
        <v xml:space="preserve"> </v>
      </c>
      <c r="AO26" s="21" t="str">
        <f>IF((IF(DATA!$B25=COLUMN() - 2,1,0)+IF(DATA!$C25=COLUMN() - 2,1,0)+IF(DATA!$D25=COLUMN() - 2,1,0))=0," ",(IF(OR(DATA!$B$40=СПИСОК!$A25,DATA!$C$40=СПИСОК!$A25,DATA!$D$40=СПИСОК!$A25),"++","+")))</f>
        <v xml:space="preserve"> </v>
      </c>
      <c r="AP26" s="41" t="str">
        <f>IF((IF(DATA!$B25=COLUMN() - 2,1,0)+IF(DATA!$C25=COLUMN() - 2,1,0)+IF(DATA!$D25=COLUMN() - 2,1,0))=0," ",(IF(OR(DATA!$B$41=СПИСОК!$A25,DATA!$C$41=СПИСОК!$A25,DATA!$D$41=СПИСОК!$A25),"++","+")))</f>
        <v xml:space="preserve"> </v>
      </c>
      <c r="AQ26" s="33"/>
    </row>
    <row r="27" spans="1:43" ht="45" customHeight="1" x14ac:dyDescent="0.3">
      <c r="A27" s="85" t="str">
        <f>IF(СПИСОК!B26="","",СПИСОК!B26)</f>
        <v>Савина Анастасия Сергеевна</v>
      </c>
      <c r="B27" s="22"/>
      <c r="C27" s="20" t="str">
        <f>IF((IF(DATA!$B26=1,1,0)+IF(DATA!$C26=1,1,0)+IF(DATA!$D26=1,1,0))=0," ",(IF(OR(DATA!$B$2=СПИСОК!$A26,DATA!$C$2=СПИСОК!$A26,DATA!$D$2=СПИСОК!$A26),"++","+")))</f>
        <v xml:space="preserve"> </v>
      </c>
      <c r="D27" s="20" t="str">
        <f>IF((IF(DATA!B26=2,1,0)+IF(DATA!$C26=2,1,0)+IF(DATA!$D26=2,1,0))=0," ",(IF(OR(DATA!$B$3=СПИСОК!$A26,DATA!$C$3=СПИСОК!$A26,DATA!$D$3=СПИСОК!$A26),"++","+")))</f>
        <v xml:space="preserve"> </v>
      </c>
      <c r="E27" s="20" t="str">
        <f>IF((IF(DATA!$B26=3,1,0)+IF(DATA!$C26=3,1,0)+IF(DATA!$D26=3,1,0))=0," ",(IF(OR(DATA!$B$4=СПИСОК!$A26,DATA!$C$4=СПИСОК!$A26,DATA!$D$4=СПИСОК!$A26),"++","+")))</f>
        <v xml:space="preserve"> </v>
      </c>
      <c r="F27" s="20" t="str">
        <f>IF((IF(DATA!$B26=4,1,0)+IF(DATA!$C26=4,1,0)+IF(DATA!$D26=4,1,0))=0," ",(IF(OR(DATA!$B$5=СПИСОК!$A26,DATA!$C$5=СПИСОК!$A26,DATA!$D$5=СПИСОК!$A26),"++","+")))</f>
        <v xml:space="preserve"> </v>
      </c>
      <c r="G27" s="20" t="str">
        <f>IF((IF(DATA!$B26=COLUMN() - 2,1,0)+IF(DATA!$C26=COLUMN() - 2,1,0)+IF(DATA!$D26=COLUMN() - 2,1,0))=0," ",(IF(OR(DATA!$B$6=СПИСОК!$A26,DATA!$C$6=СПИСОК!$A26,DATA!$D$6=СПИСОК!$A26),"++","+")))</f>
        <v xml:space="preserve"> </v>
      </c>
      <c r="H27" s="20" t="str">
        <f>IF((IF(DATA!$B26=COLUMN() - 2,1,0)+IF(DATA!$C26=COLUMN() - 2,1,0)+IF(DATA!$D26=COLUMN() - 2,1,0))=0," ",(IF(OR(DATA!$B$7=СПИСОК!$A26,DATA!$C$7=СПИСОК!$A26,DATA!$D$7=СПИСОК!$A26),"++","+")))</f>
        <v xml:space="preserve"> </v>
      </c>
      <c r="I27" s="20" t="str">
        <f>IF((IF(DATA!$B26=COLUMN() - 2,1,0)+IF(DATA!$C26=COLUMN() - 2,1,0)+IF(DATA!$D26=COLUMN() - 2,1,0))=0," ",(IF(OR(DATA!$B$8=СПИСОК!$A26,DATA!$C$8=СПИСОК!$A26,DATA!$D$8=СПИСОК!$A26),"++","+")))</f>
        <v>++</v>
      </c>
      <c r="J27" s="21" t="str">
        <f>IF((IF(DATA!$B26=COLUMN() - 2,1,0)+IF(DATA!$C26=COLUMN() - 2,1,0)+IF(DATA!$D26=COLUMN() - 2,1,0))=0," ",(IF(OR(DATA!$B$9=СПИСОК!$A26,DATA!$C$9=СПИСОК!$A26,DATA!$D$9=СПИСОК!$A26),"++","+")))</f>
        <v xml:space="preserve"> </v>
      </c>
      <c r="K27" s="21" t="str">
        <f>IF((IF(DATA!$B26=COLUMN() - 2,1,0)+IF(DATA!$C26=COLUMN() - 2,1,0)+IF(DATA!$D26=COLUMN() - 2,1,0))=0," ",(IF(OR(DATA!$B$10=СПИСОК!$A26,DATA!$C$10=СПИСОК!$A26,DATA!$D$10=СПИСОК!$A26),"++","+")))</f>
        <v xml:space="preserve"> </v>
      </c>
      <c r="L27" s="21" t="str">
        <f>IF((IF(DATA!$B26=COLUMN() - 2,1,0)+IF(DATA!$C26=COLUMN() - 2,1,0)+IF(DATA!$D26=COLUMN() - 2,1,0))=0," ",(IF(OR(DATA!$B$11=СПИСОК!$A26,DATA!$C$11=СПИСОК!$A26,DATA!$D$11=СПИСОК!$A26),"++","+")))</f>
        <v xml:space="preserve"> </v>
      </c>
      <c r="M27" s="21" t="str">
        <f>IF((IF(DATA!$B26=COLUMN() - 2,1,0)+IF(DATA!$C26=COLUMN() - 2,1,0)+IF(DATA!$D26=COLUMN() - 2,1,0))=0," ",(IF(OR(DATA!$B$12=СПИСОК!$A26,DATA!$C$12=СПИСОК!$A26,DATA!$D$12=СПИСОК!$A26),"++","+")))</f>
        <v>++</v>
      </c>
      <c r="N27" s="21" t="str">
        <f>IF((IF(DATA!$B26=COLUMN() - 2,1,0)+IF(DATA!$C26=COLUMN() - 2,1,0)+IF(DATA!$D26=COLUMN() - 2,1,0))=0," ",(IF(OR(DATA!$B$13=СПИСОК!$A26,DATA!$C$13=СПИСОК!$A26,DATA!$D$13=СПИСОК!$A26),"++","+")))</f>
        <v xml:space="preserve"> </v>
      </c>
      <c r="O27" s="21" t="str">
        <f>IF((IF(DATA!$B26=COLUMN() - 2,1,0)+IF(DATA!$C26=COLUMN() - 2,1,0)+IF(DATA!$D26=COLUMN() - 2,1,0))=0," ",(IF(OR(DATA!$B$14=СПИСОК!$A26,DATA!$C$14=СПИСОК!$A26,DATA!$D$14=СПИСОК!$A26),"++","+")))</f>
        <v xml:space="preserve"> </v>
      </c>
      <c r="P27" s="21" t="str">
        <f>IF((IF(DATA!$B26=COLUMN() - 2,1,0)+IF(DATA!$C26=COLUMN() - 2,1,0)+IF(DATA!$D26=COLUMN() - 2,1,0))=0," ",(IF(OR(DATA!$B$15=СПИСОК!$A26,DATA!$C$15=СПИСОК!$A26,DATA!$D$15=СПИСОК!$A26),"++","+")))</f>
        <v xml:space="preserve"> </v>
      </c>
      <c r="Q27" s="21" t="str">
        <f>IF((IF(DATA!$B26=COLUMN() - 2,1,0)+IF(DATA!$C26=COLUMN() - 2,1,0)+IF(DATA!$D26=COLUMN() - 2,1,0))=0," ",(IF(OR(DATA!$B$16=СПИСОК!$A26,DATA!$C$16=СПИСОК!$A26,DATA!$D$16=СПИСОК!$A26),"++","+")))</f>
        <v xml:space="preserve"> </v>
      </c>
      <c r="R27" s="21" t="str">
        <f>IF((IF(DATA!$B26=COLUMN() - 2,1,0)+IF(DATA!$C26=COLUMN() - 2,1,0)+IF(DATA!$D26=COLUMN() - 2,1,0))=0," ",(IF(OR(DATA!$B$17=СПИСОК!$A26,DATA!$C$17=СПИСОК!$A26,DATA!$D$17=СПИСОК!$A26),"++","+")))</f>
        <v xml:space="preserve"> </v>
      </c>
      <c r="S27" s="21" t="str">
        <f>IF((IF(DATA!$B26=COLUMN() - 2,1,0)+IF(DATA!$C26=COLUMN() - 2,1,0)+IF(DATA!$D26=COLUMN() - 2,1,0))=0," ",(IF(OR(DATA!$B$18=СПИСОК!$A26,DATA!$C$18=СПИСОК!$A26,DATA!$D$18=СПИСОК!$A26),"++","+")))</f>
        <v xml:space="preserve"> </v>
      </c>
      <c r="T27" s="21" t="str">
        <f>IF((IF(DATA!$B26=COLUMN() - 2,1,0)+IF(DATA!$C26=COLUMN() - 2,1,0)+IF(DATA!$D26=COLUMN() - 2,1,0))=0," ",(IF(OR(DATA!$B$19=СПИСОК!$A26,DATA!$C$19=СПИСОК!$A26,DATA!$D$19=СПИСОК!$A26),"++","+")))</f>
        <v xml:space="preserve"> </v>
      </c>
      <c r="U27" s="21" t="str">
        <f>IF((IF(DATA!$B26=COLUMN() - 2,1,0)+IF(DATA!$C26=COLUMN() - 2,1,0)+IF(DATA!$D26=COLUMN() - 2,1,0))=0," ",(IF(OR(DATA!$B$20=СПИСОК!$A26,DATA!$C$20=СПИСОК!$A26,DATA!$D$20=СПИСОК!$A26),"++","+")))</f>
        <v xml:space="preserve"> </v>
      </c>
      <c r="V27" s="21" t="str">
        <f>IF((IF(DATA!$B26=COLUMN() - 2,1,0)+IF(DATA!$C26=COLUMN() - 2,1,0)+IF(DATA!$D26=COLUMN() - 2,1,0))=0," ",(IF(OR(DATA!$B$21=СПИСОК!$A26,DATA!$C$21=СПИСОК!$A26,DATA!$D$21=СПИСОК!$A26),"++","+")))</f>
        <v xml:space="preserve"> </v>
      </c>
      <c r="W27" s="21" t="str">
        <f>IF((IF(DATA!$B26=COLUMN() - 2,1,0)+IF(DATA!$C26=COLUMN() - 2,1,0)+IF(DATA!$D26=COLUMN() - 2,1,0))=0," ",(IF(OR(DATA!$B$22=СПИСОК!$A26,DATA!$C$22=СПИСОК!$A26,DATA!$D$22=СПИСОК!$A26),"++","+")))</f>
        <v xml:space="preserve"> </v>
      </c>
      <c r="X27" s="21" t="str">
        <f>IF((IF(DATA!$B26=COLUMN() - 2,1,0)+IF(DATA!$C26=COLUMN() - 2,1,0)+IF(DATA!$D26=COLUMN() - 2,1,0))=0," ",(IF(OR(DATA!$B$23=СПИСОК!$A26,DATA!$C$23=СПИСОК!$A26,DATA!$D$23=СПИСОК!$A26),"++","+")))</f>
        <v xml:space="preserve"> </v>
      </c>
      <c r="Y27" s="21" t="str">
        <f>IF((IF(DATA!$B26=COLUMN() - 2,1,0)+IF(DATA!$C26=COLUMN() - 2,1,0)+IF(DATA!$D26=COLUMN() - 2,1,0))=0," ",(IF(OR(DATA!$B$24=СПИСОК!$A26,DATA!$C$24=СПИСОК!$A26,DATA!$D$24=СПИСОК!$A26),"++","+")))</f>
        <v xml:space="preserve"> </v>
      </c>
      <c r="Z27" s="21" t="str">
        <f>IF((IF(DATA!$B26=COLUMN() - 2,1,0)+IF(DATA!$C26=COLUMN() - 2,1,0)+IF(DATA!$D26=COLUMN() - 2,1,0))=0," ",(IF(OR(DATA!$B$25=СПИСОК!$A26,DATA!$C$25=СПИСОК!$A26,DATA!$D$25=СПИСОК!$A26),"++","+")))</f>
        <v xml:space="preserve"> </v>
      </c>
      <c r="AA27" s="23"/>
      <c r="AB27" s="21" t="str">
        <f>IF((IF(DATA!$B26=COLUMN() - 2,1,0)+IF(DATA!$C26=COLUMN() - 2,1,0)+IF(DATA!$D26=COLUMN() - 2,1,0))=0," ",(IF(OR(DATA!$B$27=СПИСОК!$A26,DATA!$C$27=СПИСОК!$A26,DATA!$D$27=СПИСОК!$A26),"++","+")))</f>
        <v>+</v>
      </c>
      <c r="AC27" s="21" t="str">
        <f>IF((IF(DATA!$B26=COLUMN() - 2,1,0)+IF(DATA!$C26=COLUMN() - 2,1,0)+IF(DATA!$D26=COLUMN() - 2,1,0))=0," ",(IF(OR(DATA!$B$28=СПИСОК!$A26,DATA!$C$28=СПИСОК!$A26,DATA!$D$28=СПИСОК!$A26),"++","+")))</f>
        <v xml:space="preserve"> </v>
      </c>
      <c r="AD27" s="21" t="str">
        <f>IF((IF(DATA!$B26=COLUMN() - 2,1,0)+IF(DATA!$C26=COLUMN() - 2,1,0)+IF(DATA!$D26=COLUMN() - 2,1,0))=0," ",(IF(OR(DATA!$B$29=СПИСОК!$A26,DATA!$C$29=СПИСОК!$A26,DATA!$D$29=СПИСОК!$A26),"++","+")))</f>
        <v xml:space="preserve"> </v>
      </c>
      <c r="AE27" s="21" t="str">
        <f>IF((IF(DATA!$B26=COLUMN() - 2,1,0)+IF(DATA!$C26=COLUMN() - 2,1,0)+IF(DATA!$D26=COLUMN() - 2,1,0))=0," ",(IF(OR(DATA!$B$30=СПИСОК!$A26,DATA!$C$30=СПИСОК!$A26,DATA!$D$30=СПИСОК!$A26),"++","+")))</f>
        <v xml:space="preserve"> </v>
      </c>
      <c r="AF27" s="21" t="str">
        <f>IF((IF(DATA!$B26=COLUMN() - 2,1,0)+IF(DATA!$C26=COLUMN() - 2,1,0)+IF(DATA!$D26=COLUMN() - 2,1,0))=0," ",(IF(OR(DATA!$B$31=СПИСОК!$A26,DATA!$C$31=СПИСОК!$A26,DATA!$D$31=СПИСОК!$A26),"++","+")))</f>
        <v xml:space="preserve"> </v>
      </c>
      <c r="AG27" s="21" t="str">
        <f>IF((IF(DATA!$B26=COLUMN() - 2,1,0)+IF(DATA!$C26=COLUMN() - 2,1,0)+IF(DATA!$D26=COLUMN() - 2,1,0))=0," ",(IF(OR(DATA!$B$32=СПИСОК!$A26,DATA!$C$32=СПИСОК!$A26,DATA!$D$32=СПИСОК!$A26),"++","+")))</f>
        <v xml:space="preserve"> </v>
      </c>
      <c r="AH27" s="21" t="str">
        <f>IF((IF(DATA!$B26=COLUMN() - 2,1,0)+IF(DATA!$C26=COLUMN() - 2,1,0)+IF(DATA!$D26=COLUMN() - 2,1,0))=0," ",(IF(OR(DATA!$B$33=СПИСОК!$A26,DATA!$C$33=СПИСОК!$A26,DATA!$D$33=СПИСОК!$A26),"++","+")))</f>
        <v xml:space="preserve"> </v>
      </c>
      <c r="AI27" s="21" t="str">
        <f>IF((IF(DATA!$B26=COLUMN() - 2,1,0)+IF(DATA!$C26=COLUMN() - 2,1,0)+IF(DATA!$D26=COLUMN() - 2,1,0))=0," ",(IF(OR(DATA!$B$34=СПИСОК!$A26,DATA!$C$34=СПИСОК!$A26,DATA!$D$34=СПИСОК!$A26),"++","+")))</f>
        <v xml:space="preserve"> </v>
      </c>
      <c r="AJ27" s="21" t="str">
        <f>IF((IF(DATA!$B26=COLUMN() - 2,1,0)+IF(DATA!$C26=COLUMN() - 2,1,0)+IF(DATA!$D26=COLUMN() - 2,1,0))=0," ",(IF(OR(DATA!$B$35=СПИСОК!$A26,DATA!$C$35=СПИСОК!$A26,DATA!$D$35=СПИСОК!$A26),"++","+")))</f>
        <v xml:space="preserve"> </v>
      </c>
      <c r="AK27" s="21" t="str">
        <f>IF((IF(DATA!$B26=COLUMN() - 2,1,0)+IF(DATA!$C26=COLUMN() - 2,1,0)+IF(DATA!$D26=COLUMN() - 2,1,0))=0," ",(IF(OR(DATA!$B$36=СПИСОК!$A26,DATA!$C$36=СПИСОК!$A26,DATA!$D$36=СПИСОК!$A26),"++","+")))</f>
        <v xml:space="preserve"> </v>
      </c>
      <c r="AL27" s="21" t="str">
        <f>IF((IF(DATA!$B26=COLUMN() - 2,1,0)+IF(DATA!$C26=COLUMN() - 2,1,0)+IF(DATA!$D26=COLUMN() - 2,1,0))=0," ",(IF(OR(DATA!$B$37=СПИСОК!$A26,DATA!$C$37=СПИСОК!$A26,DATA!$D$37=СПИСОК!$A26),"++","+")))</f>
        <v xml:space="preserve"> </v>
      </c>
      <c r="AM27" s="21" t="str">
        <f>IF((IF(DATA!$B26=COLUMN() - 2,1,0)+IF(DATA!$C26=COLUMN() - 2,1,0)+IF(DATA!$D26=COLUMN() - 2,1,0))=0," ",(IF(OR(DATA!$B$38=СПИСОК!$A26,DATA!$C$38=СПИСОК!$A26,DATA!$D$38=СПИСОК!$A26),"++","+")))</f>
        <v xml:space="preserve"> </v>
      </c>
      <c r="AN27" s="21" t="str">
        <f>IF((IF(DATA!$B26=COLUMN() - 2,1,0)+IF(DATA!$C26=COLUMN() - 2,1,0)+IF(DATA!$D26=COLUMN() - 2,1,0))=0," ",(IF(OR(DATA!$B$39=СПИСОК!$A26,DATA!$C$39=СПИСОК!$A26,DATA!$D$39=СПИСОК!$A26),"++","+")))</f>
        <v xml:space="preserve"> </v>
      </c>
      <c r="AO27" s="21" t="str">
        <f>IF((IF(DATA!$B26=COLUMN() - 2,1,0)+IF(DATA!$C26=COLUMN() - 2,1,0)+IF(DATA!$D26=COLUMN() - 2,1,0))=0," ",(IF(OR(DATA!$B$40=СПИСОК!$A26,DATA!$C$40=СПИСОК!$A26,DATA!$D$40=СПИСОК!$A26),"++","+")))</f>
        <v xml:space="preserve"> </v>
      </c>
      <c r="AP27" s="41" t="str">
        <f>IF((IF(DATA!$B26=COLUMN() - 2,1,0)+IF(DATA!$C26=COLUMN() - 2,1,0)+IF(DATA!$D26=COLUMN() - 2,1,0))=0," ",(IF(OR(DATA!$B$41=СПИСОК!$A26,DATA!$C$41=СПИСОК!$A26,DATA!$D$41=СПИСОК!$A26),"++","+")))</f>
        <v xml:space="preserve"> </v>
      </c>
      <c r="AQ27" s="33"/>
    </row>
    <row r="28" spans="1:43" ht="45" customHeight="1" x14ac:dyDescent="0.3">
      <c r="A28" s="85" t="str">
        <f>IF(СПИСОК!B27="","",СПИСОК!B27)</f>
        <v>Сердюкова Татьяна Романовна</v>
      </c>
      <c r="B28" s="22"/>
      <c r="C28" s="20" t="str">
        <f>IF((IF(DATA!$B27=1,1,0)+IF(DATA!$C27=1,1,0)+IF(DATA!$D27=1,1,0))=0," ",(IF(OR(DATA!$B$2=СПИСОК!$A27,DATA!$C$2=СПИСОК!$A27,DATA!$D$2=СПИСОК!$A27),"++","+")))</f>
        <v>++</v>
      </c>
      <c r="D28" s="20" t="str">
        <f>IF((IF(DATA!B27=2,1,0)+IF(DATA!$C27=2,1,0)+IF(DATA!$D27=2,1,0))=0," ",(IF(OR(DATA!$B$3=СПИСОК!$A27,DATA!$C$3=СПИСОК!$A27,DATA!$D$3=СПИСОК!$A27),"++","+")))</f>
        <v xml:space="preserve"> </v>
      </c>
      <c r="E28" s="20" t="str">
        <f>IF((IF(DATA!$B27=3,1,0)+IF(DATA!$C27=3,1,0)+IF(DATA!$D27=3,1,0))=0," ",(IF(OR(DATA!$B$4=СПИСОК!$A27,DATA!$C$4=СПИСОК!$A27,DATA!$D$4=СПИСОК!$A27),"++","+")))</f>
        <v xml:space="preserve"> </v>
      </c>
      <c r="F28" s="20" t="str">
        <f>IF((IF(DATA!$B27=4,1,0)+IF(DATA!$C27=4,1,0)+IF(DATA!$D27=4,1,0))=0," ",(IF(OR(DATA!$B$5=СПИСОК!$A27,DATA!$C$5=СПИСОК!$A27,DATA!$D$5=СПИСОК!$A27),"++","+")))</f>
        <v xml:space="preserve"> </v>
      </c>
      <c r="G28" s="20" t="str">
        <f>IF((IF(DATA!$B27=COLUMN() - 2,1,0)+IF(DATA!$C27=COLUMN() - 2,1,0)+IF(DATA!$D27=COLUMN() - 2,1,0))=0," ",(IF(OR(DATA!$B$6=СПИСОК!$A27,DATA!$C$6=СПИСОК!$A27,DATA!$D$6=СПИСОК!$A27),"++","+")))</f>
        <v xml:space="preserve"> </v>
      </c>
      <c r="H28" s="20" t="str">
        <f>IF((IF(DATA!$B27=COLUMN() - 2,1,0)+IF(DATA!$C27=COLUMN() - 2,1,0)+IF(DATA!$D27=COLUMN() - 2,1,0))=0," ",(IF(OR(DATA!$B$7=СПИСОК!$A27,DATA!$C$7=СПИСОК!$A27,DATA!$D$7=СПИСОК!$A27),"++","+")))</f>
        <v xml:space="preserve"> </v>
      </c>
      <c r="I28" s="20" t="str">
        <f>IF((IF(DATA!$B27=COLUMN() - 2,1,0)+IF(DATA!$C27=COLUMN() - 2,1,0)+IF(DATA!$D27=COLUMN() - 2,1,0))=0," ",(IF(OR(DATA!$B$8=СПИСОК!$A27,DATA!$C$8=СПИСОК!$A27,DATA!$D$8=СПИСОК!$A27),"++","+")))</f>
        <v>++</v>
      </c>
      <c r="J28" s="21" t="str">
        <f>IF((IF(DATA!$B27=COLUMN() - 2,1,0)+IF(DATA!$C27=COLUMN() - 2,1,0)+IF(DATA!$D27=COLUMN() - 2,1,0))=0," ",(IF(OR(DATA!$B$9=СПИСОК!$A27,DATA!$C$9=СПИСОК!$A27,DATA!$D$9=СПИСОК!$A27),"++","+")))</f>
        <v xml:space="preserve"> </v>
      </c>
      <c r="K28" s="21" t="str">
        <f>IF((IF(DATA!$B27=COLUMN() - 2,1,0)+IF(DATA!$C27=COLUMN() - 2,1,0)+IF(DATA!$D27=COLUMN() - 2,1,0))=0," ",(IF(OR(DATA!$B$10=СПИСОК!$A27,DATA!$C$10=СПИСОК!$A27,DATA!$D$10=СПИСОК!$A27),"++","+")))</f>
        <v xml:space="preserve"> </v>
      </c>
      <c r="L28" s="21" t="str">
        <f>IF((IF(DATA!$B27=COLUMN() - 2,1,0)+IF(DATA!$C27=COLUMN() - 2,1,0)+IF(DATA!$D27=COLUMN() - 2,1,0))=0," ",(IF(OR(DATA!$B$11=СПИСОК!$A27,DATA!$C$11=СПИСОК!$A27,DATA!$D$11=СПИСОК!$A27),"++","+")))</f>
        <v xml:space="preserve"> </v>
      </c>
      <c r="M28" s="21" t="str">
        <f>IF((IF(DATA!$B27=COLUMN() - 2,1,0)+IF(DATA!$C27=COLUMN() - 2,1,0)+IF(DATA!$D27=COLUMN() - 2,1,0))=0," ",(IF(OR(DATA!$B$12=СПИСОК!$A27,DATA!$C$12=СПИСОК!$A27,DATA!$D$12=СПИСОК!$A27),"++","+")))</f>
        <v>++</v>
      </c>
      <c r="N28" s="21" t="str">
        <f>IF((IF(DATA!$B27=COLUMN() - 2,1,0)+IF(DATA!$C27=COLUMN() - 2,1,0)+IF(DATA!$D27=COLUMN() - 2,1,0))=0," ",(IF(OR(DATA!$B$13=СПИСОК!$A27,DATA!$C$13=СПИСОК!$A27,DATA!$D$13=СПИСОК!$A27),"++","+")))</f>
        <v xml:space="preserve"> </v>
      </c>
      <c r="O28" s="21" t="str">
        <f>IF((IF(DATA!$B27=COLUMN() - 2,1,0)+IF(DATA!$C27=COLUMN() - 2,1,0)+IF(DATA!$D27=COLUMN() - 2,1,0))=0," ",(IF(OR(DATA!$B$14=СПИСОК!$A27,DATA!$C$14=СПИСОК!$A27,DATA!$D$14=СПИСОК!$A27),"++","+")))</f>
        <v xml:space="preserve"> </v>
      </c>
      <c r="P28" s="21" t="str">
        <f>IF((IF(DATA!$B27=COLUMN() - 2,1,0)+IF(DATA!$C27=COLUMN() - 2,1,0)+IF(DATA!$D27=COLUMN() - 2,1,0))=0," ",(IF(OR(DATA!$B$15=СПИСОК!$A27,DATA!$C$15=СПИСОК!$A27,DATA!$D$15=СПИСОК!$A27),"++","+")))</f>
        <v xml:space="preserve"> </v>
      </c>
      <c r="Q28" s="21" t="str">
        <f>IF((IF(DATA!$B27=COLUMN() - 2,1,0)+IF(DATA!$C27=COLUMN() - 2,1,0)+IF(DATA!$D27=COLUMN() - 2,1,0))=0," ",(IF(OR(DATA!$B$16=СПИСОК!$A27,DATA!$C$16=СПИСОК!$A27,DATA!$D$16=СПИСОК!$A27),"++","+")))</f>
        <v xml:space="preserve"> </v>
      </c>
      <c r="R28" s="21" t="str">
        <f>IF((IF(DATA!$B27=COLUMN() - 2,1,0)+IF(DATA!$C27=COLUMN() - 2,1,0)+IF(DATA!$D27=COLUMN() - 2,1,0))=0," ",(IF(OR(DATA!$B$17=СПИСОК!$A27,DATA!$C$17=СПИСОК!$A27,DATA!$D$17=СПИСОК!$A27),"++","+")))</f>
        <v xml:space="preserve"> </v>
      </c>
      <c r="S28" s="21" t="str">
        <f>IF((IF(DATA!$B27=COLUMN() - 2,1,0)+IF(DATA!$C27=COLUMN() - 2,1,0)+IF(DATA!$D27=COLUMN() - 2,1,0))=0," ",(IF(OR(DATA!$B$18=СПИСОК!$A27,DATA!$C$18=СПИСОК!$A27,DATA!$D$18=СПИСОК!$A27),"++","+")))</f>
        <v xml:space="preserve"> </v>
      </c>
      <c r="T28" s="21" t="str">
        <f>IF((IF(DATA!$B27=COLUMN() - 2,1,0)+IF(DATA!$C27=COLUMN() - 2,1,0)+IF(DATA!$D27=COLUMN() - 2,1,0))=0," ",(IF(OR(DATA!$B$19=СПИСОК!$A27,DATA!$C$19=СПИСОК!$A27,DATA!$D$19=СПИСОК!$A27),"++","+")))</f>
        <v xml:space="preserve"> </v>
      </c>
      <c r="U28" s="21" t="str">
        <f>IF((IF(DATA!$B27=COLUMN() - 2,1,0)+IF(DATA!$C27=COLUMN() - 2,1,0)+IF(DATA!$D27=COLUMN() - 2,1,0))=0," ",(IF(OR(DATA!$B$20=СПИСОК!$A27,DATA!$C$20=СПИСОК!$A27,DATA!$D$20=СПИСОК!$A27),"++","+")))</f>
        <v xml:space="preserve"> </v>
      </c>
      <c r="V28" s="21" t="str">
        <f>IF((IF(DATA!$B27=COLUMN() - 2,1,0)+IF(DATA!$C27=COLUMN() - 2,1,0)+IF(DATA!$D27=COLUMN() - 2,1,0))=0," ",(IF(OR(DATA!$B$21=СПИСОК!$A27,DATA!$C$21=СПИСОК!$A27,DATA!$D$21=СПИСОК!$A27),"++","+")))</f>
        <v xml:space="preserve"> </v>
      </c>
      <c r="W28" s="21" t="str">
        <f>IF((IF(DATA!$B27=COLUMN() - 2,1,0)+IF(DATA!$C27=COLUMN() - 2,1,0)+IF(DATA!$D27=COLUMN() - 2,1,0))=0," ",(IF(OR(DATA!$B$22=СПИСОК!$A27,DATA!$C$22=СПИСОК!$A27,DATA!$D$22=СПИСОК!$A27),"++","+")))</f>
        <v xml:space="preserve"> </v>
      </c>
      <c r="X28" s="21" t="str">
        <f>IF((IF(DATA!$B27=COLUMN() - 2,1,0)+IF(DATA!$C27=COLUMN() - 2,1,0)+IF(DATA!$D27=COLUMN() - 2,1,0))=0," ",(IF(OR(DATA!$B$23=СПИСОК!$A27,DATA!$C$23=СПИСОК!$A27,DATA!$D$23=СПИСОК!$A27),"++","+")))</f>
        <v xml:space="preserve"> </v>
      </c>
      <c r="Y28" s="21" t="str">
        <f>IF((IF(DATA!$B27=COLUMN() - 2,1,0)+IF(DATA!$C27=COLUMN() - 2,1,0)+IF(DATA!$D27=COLUMN() - 2,1,0))=0," ",(IF(OR(DATA!$B$24=СПИСОК!$A27,DATA!$C$24=СПИСОК!$A27,DATA!$D$24=СПИСОК!$A27),"++","+")))</f>
        <v xml:space="preserve"> </v>
      </c>
      <c r="Z28" s="21" t="str">
        <f>IF((IF(DATA!$B27=COLUMN() - 2,1,0)+IF(DATA!$C27=COLUMN() - 2,1,0)+IF(DATA!$D27=COLUMN() - 2,1,0))=0," ",(IF(OR(DATA!$B$25=СПИСОК!$A27,DATA!$C$25=СПИСОК!$A27,DATA!$D$25=СПИСОК!$A27),"++","+")))</f>
        <v xml:space="preserve"> </v>
      </c>
      <c r="AA28" s="21" t="str">
        <f>IF((IF(DATA!$B27=COLUMN() - 2,1,0)+IF(DATA!$C27=COLUMN() - 2,1,0)+IF(DATA!$D27=COLUMN() - 2,1,0))=0," ",(IF(OR(DATA!$B$26=СПИСОК!$A27,DATA!$C$26=СПИСОК!$A27,DATA!$D$26=СПИСОК!$A27),"++","+")))</f>
        <v xml:space="preserve"> </v>
      </c>
      <c r="AB28" s="23"/>
      <c r="AC28" s="21" t="str">
        <f>IF((IF(DATA!$B27=COLUMN() - 2,1,0)+IF(DATA!$C27=COLUMN() - 2,1,0)+IF(DATA!$D27=COLUMN() - 2,1,0))=0," ",(IF(OR(DATA!$B$28=СПИСОК!$A27,DATA!$C$28=СПИСОК!$A27,DATA!$D$28=СПИСОК!$A27),"++","+")))</f>
        <v xml:space="preserve"> </v>
      </c>
      <c r="AD28" s="21" t="str">
        <f>IF((IF(DATA!$B27=COLUMN() - 2,1,0)+IF(DATA!$C27=COLUMN() - 2,1,0)+IF(DATA!$D27=COLUMN() - 2,1,0))=0," ",(IF(OR(DATA!$B$29=СПИСОК!$A27,DATA!$C$29=СПИСОК!$A27,DATA!$D$29=СПИСОК!$A27),"++","+")))</f>
        <v xml:space="preserve"> </v>
      </c>
      <c r="AE28" s="21" t="str">
        <f>IF((IF(DATA!$B27=COLUMN() - 2,1,0)+IF(DATA!$C27=COLUMN() - 2,1,0)+IF(DATA!$D27=COLUMN() - 2,1,0))=0," ",(IF(OR(DATA!$B$30=СПИСОК!$A27,DATA!$C$30=СПИСОК!$A27,DATA!$D$30=СПИСОК!$A27),"++","+")))</f>
        <v xml:space="preserve"> </v>
      </c>
      <c r="AF28" s="21" t="str">
        <f>IF((IF(DATA!$B27=COLUMN() - 2,1,0)+IF(DATA!$C27=COLUMN() - 2,1,0)+IF(DATA!$D27=COLUMN() - 2,1,0))=0," ",(IF(OR(DATA!$B$31=СПИСОК!$A27,DATA!$C$31=СПИСОК!$A27,DATA!$D$31=СПИСОК!$A27),"++","+")))</f>
        <v xml:space="preserve"> </v>
      </c>
      <c r="AG28" s="21" t="str">
        <f>IF((IF(DATA!$B27=COLUMN() - 2,1,0)+IF(DATA!$C27=COLUMN() - 2,1,0)+IF(DATA!$D27=COLUMN() - 2,1,0))=0," ",(IF(OR(DATA!$B$32=СПИСОК!$A27,DATA!$C$32=СПИСОК!$A27,DATA!$D$32=СПИСОК!$A27),"++","+")))</f>
        <v xml:space="preserve"> </v>
      </c>
      <c r="AH28" s="21" t="str">
        <f>IF((IF(DATA!$B27=COLUMN() - 2,1,0)+IF(DATA!$C27=COLUMN() - 2,1,0)+IF(DATA!$D27=COLUMN() - 2,1,0))=0," ",(IF(OR(DATA!$B$33=СПИСОК!$A27,DATA!$C$33=СПИСОК!$A27,DATA!$D$33=СПИСОК!$A27),"++","+")))</f>
        <v xml:space="preserve"> </v>
      </c>
      <c r="AI28" s="21" t="str">
        <f>IF((IF(DATA!$B27=COLUMN() - 2,1,0)+IF(DATA!$C27=COLUMN() - 2,1,0)+IF(DATA!$D27=COLUMN() - 2,1,0))=0," ",(IF(OR(DATA!$B$34=СПИСОК!$A27,DATA!$C$34=СПИСОК!$A27,DATA!$D$34=СПИСОК!$A27),"++","+")))</f>
        <v xml:space="preserve"> </v>
      </c>
      <c r="AJ28" s="21" t="str">
        <f>IF((IF(DATA!$B27=COLUMN() - 2,1,0)+IF(DATA!$C27=COLUMN() - 2,1,0)+IF(DATA!$D27=COLUMN() - 2,1,0))=0," ",(IF(OR(DATA!$B$35=СПИСОК!$A27,DATA!$C$35=СПИСОК!$A27,DATA!$D$35=СПИСОК!$A27),"++","+")))</f>
        <v xml:space="preserve"> </v>
      </c>
      <c r="AK28" s="21" t="str">
        <f>IF((IF(DATA!$B27=COLUMN() - 2,1,0)+IF(DATA!$C27=COLUMN() - 2,1,0)+IF(DATA!$D27=COLUMN() - 2,1,0))=0," ",(IF(OR(DATA!$B$36=СПИСОК!$A27,DATA!$C$36=СПИСОК!$A27,DATA!$D$36=СПИСОК!$A27),"++","+")))</f>
        <v xml:space="preserve"> </v>
      </c>
      <c r="AL28" s="21" t="str">
        <f>IF((IF(DATA!$B27=COLUMN() - 2,1,0)+IF(DATA!$C27=COLUMN() - 2,1,0)+IF(DATA!$D27=COLUMN() - 2,1,0))=0," ",(IF(OR(DATA!$B$37=СПИСОК!$A27,DATA!$C$37=СПИСОК!$A27,DATA!$D$37=СПИСОК!$A27),"++","+")))</f>
        <v xml:space="preserve"> </v>
      </c>
      <c r="AM28" s="21" t="str">
        <f>IF((IF(DATA!$B27=COLUMN() - 2,1,0)+IF(DATA!$C27=COLUMN() - 2,1,0)+IF(DATA!$D27=COLUMN() - 2,1,0))=0," ",(IF(OR(DATA!$B$38=СПИСОК!$A27,DATA!$C$38=СПИСОК!$A27,DATA!$D$38=СПИСОК!$A27),"++","+")))</f>
        <v xml:space="preserve"> </v>
      </c>
      <c r="AN28" s="21" t="str">
        <f>IF((IF(DATA!$B27=COLUMN() - 2,1,0)+IF(DATA!$C27=COLUMN() - 2,1,0)+IF(DATA!$D27=COLUMN() - 2,1,0))=0," ",(IF(OR(DATA!$B$39=СПИСОК!$A27,DATA!$C$39=СПИСОК!$A27,DATA!$D$39=СПИСОК!$A27),"++","+")))</f>
        <v xml:space="preserve"> </v>
      </c>
      <c r="AO28" s="21" t="str">
        <f>IF((IF(DATA!$B27=COLUMN() - 2,1,0)+IF(DATA!$C27=COLUMN() - 2,1,0)+IF(DATA!$D27=COLUMN() - 2,1,0))=0," ",(IF(OR(DATA!$B$40=СПИСОК!$A27,DATA!$C$40=СПИСОК!$A27,DATA!$D$40=СПИСОК!$A27),"++","+")))</f>
        <v xml:space="preserve"> </v>
      </c>
      <c r="AP28" s="41" t="str">
        <f>IF((IF(DATA!$B27=COLUMN() - 2,1,0)+IF(DATA!$C27=COLUMN() - 2,1,0)+IF(DATA!$D27=COLUMN() - 2,1,0))=0," ",(IF(OR(DATA!$B$41=СПИСОК!$A27,DATA!$C$41=СПИСОК!$A27,DATA!$D$41=СПИСОК!$A27),"++","+")))</f>
        <v xml:space="preserve"> </v>
      </c>
      <c r="AQ28" s="33"/>
    </row>
    <row r="29" spans="1:43" ht="45" customHeight="1" x14ac:dyDescent="0.3">
      <c r="A29" s="85" t="str">
        <f>IF(СПИСОК!B28="","",СПИСОК!B28)</f>
        <v>Сиротина Анастасия Павловна</v>
      </c>
      <c r="B29" s="22"/>
      <c r="C29" s="20" t="str">
        <f>IF((IF(DATA!$B28=1,1,0)+IF(DATA!$C28=1,1,0)+IF(DATA!$D28=1,1,0))=0," ",(IF(OR(DATA!$B$2=СПИСОК!$A28,DATA!$C$2=СПИСОК!$A28,DATA!$D$2=СПИСОК!$A28),"++","+")))</f>
        <v xml:space="preserve"> </v>
      </c>
      <c r="D29" s="20" t="str">
        <f>IF((IF(DATA!B28=2,1,0)+IF(DATA!$C28=2,1,0)+IF(DATA!$D28=2,1,0))=0," ",(IF(OR(DATA!$B$3=СПИСОК!$A28,DATA!$C$3=СПИСОК!$A28,DATA!$D$3=СПИСОК!$A28),"++","+")))</f>
        <v xml:space="preserve"> </v>
      </c>
      <c r="E29" s="20" t="str">
        <f>IF((IF(DATA!$B28=3,1,0)+IF(DATA!$C28=3,1,0)+IF(DATA!$D28=3,1,0))=0," ",(IF(OR(DATA!$B$4=СПИСОК!$A28,DATA!$C$4=СПИСОК!$A28,DATA!$D$4=СПИСОК!$A28),"++","+")))</f>
        <v xml:space="preserve"> </v>
      </c>
      <c r="F29" s="20" t="str">
        <f>IF((IF(DATA!$B28=4,1,0)+IF(DATA!$C28=4,1,0)+IF(DATA!$D28=4,1,0))=0," ",(IF(OR(DATA!$B$5=СПИСОК!$A28,DATA!$C$5=СПИСОК!$A28,DATA!$D$5=СПИСОК!$A28),"++","+")))</f>
        <v xml:space="preserve"> </v>
      </c>
      <c r="G29" s="20" t="str">
        <f>IF((IF(DATA!$B28=COLUMN() - 2,1,0)+IF(DATA!$C28=COLUMN() - 2,1,0)+IF(DATA!$D28=COLUMN() - 2,1,0))=0," ",(IF(OR(DATA!$B$6=СПИСОК!$A28,DATA!$C$6=СПИСОК!$A28,DATA!$D$6=СПИСОК!$A28),"++","+")))</f>
        <v xml:space="preserve"> </v>
      </c>
      <c r="H29" s="20" t="str">
        <f>IF((IF(DATA!$B28=COLUMN() - 2,1,0)+IF(DATA!$C28=COLUMN() - 2,1,0)+IF(DATA!$D28=COLUMN() - 2,1,0))=0," ",(IF(OR(DATA!$B$7=СПИСОК!$A28,DATA!$C$7=СПИСОК!$A28,DATA!$D$7=СПИСОК!$A28),"++","+")))</f>
        <v xml:space="preserve"> </v>
      </c>
      <c r="I29" s="20" t="str">
        <f>IF((IF(DATA!$B28=COLUMN() - 2,1,0)+IF(DATA!$C28=COLUMN() - 2,1,0)+IF(DATA!$D28=COLUMN() - 2,1,0))=0," ",(IF(OR(DATA!$B$8=СПИСОК!$A28,DATA!$C$8=СПИСОК!$A28,DATA!$D$8=СПИСОК!$A28),"++","+")))</f>
        <v xml:space="preserve"> </v>
      </c>
      <c r="J29" s="21" t="str">
        <f>IF((IF(DATA!$B28=COLUMN() - 2,1,0)+IF(DATA!$C28=COLUMN() - 2,1,0)+IF(DATA!$D28=COLUMN() - 2,1,0))=0," ",(IF(OR(DATA!$B$9=СПИСОК!$A28,DATA!$C$9=СПИСОК!$A28,DATA!$D$9=СПИСОК!$A28),"++","+")))</f>
        <v xml:space="preserve"> </v>
      </c>
      <c r="K29" s="21" t="str">
        <f>IF((IF(DATA!$B28=COLUMN() - 2,1,0)+IF(DATA!$C28=COLUMN() - 2,1,0)+IF(DATA!$D28=COLUMN() - 2,1,0))=0," ",(IF(OR(DATA!$B$10=СПИСОК!$A28,DATA!$C$10=СПИСОК!$A28,DATA!$D$10=СПИСОК!$A28),"++","+")))</f>
        <v xml:space="preserve"> </v>
      </c>
      <c r="L29" s="21" t="str">
        <f>IF((IF(DATA!$B28=COLUMN() - 2,1,0)+IF(DATA!$C28=COLUMN() - 2,1,0)+IF(DATA!$D28=COLUMN() - 2,1,0))=0," ",(IF(OR(DATA!$B$11=СПИСОК!$A28,DATA!$C$11=СПИСОК!$A28,DATA!$D$11=СПИСОК!$A28),"++","+")))</f>
        <v xml:space="preserve"> </v>
      </c>
      <c r="M29" s="21" t="str">
        <f>IF((IF(DATA!$B28=COLUMN() - 2,1,0)+IF(DATA!$C28=COLUMN() - 2,1,0)+IF(DATA!$D28=COLUMN() - 2,1,0))=0," ",(IF(OR(DATA!$B$12=СПИСОК!$A28,DATA!$C$12=СПИСОК!$A28,DATA!$D$12=СПИСОК!$A28),"++","+")))</f>
        <v xml:space="preserve"> </v>
      </c>
      <c r="N29" s="21" t="str">
        <f>IF((IF(DATA!$B28=COLUMN() - 2,1,0)+IF(DATA!$C28=COLUMN() - 2,1,0)+IF(DATA!$D28=COLUMN() - 2,1,0))=0," ",(IF(OR(DATA!$B$13=СПИСОК!$A28,DATA!$C$13=СПИСОК!$A28,DATA!$D$13=СПИСОК!$A28),"++","+")))</f>
        <v xml:space="preserve"> </v>
      </c>
      <c r="O29" s="21" t="str">
        <f>IF((IF(DATA!$B28=COLUMN() - 2,1,0)+IF(DATA!$C28=COLUMN() - 2,1,0)+IF(DATA!$D28=COLUMN() - 2,1,0))=0," ",(IF(OR(DATA!$B$14=СПИСОК!$A28,DATA!$C$14=СПИСОК!$A28,DATA!$D$14=СПИСОК!$A28),"++","+")))</f>
        <v>+</v>
      </c>
      <c r="P29" s="21" t="str">
        <f>IF((IF(DATA!$B28=COLUMN() - 2,1,0)+IF(DATA!$C28=COLUMN() - 2,1,0)+IF(DATA!$D28=COLUMN() - 2,1,0))=0," ",(IF(OR(DATA!$B$15=СПИСОК!$A28,DATA!$C$15=СПИСОК!$A28,DATA!$D$15=СПИСОК!$A28),"++","+")))</f>
        <v xml:space="preserve"> </v>
      </c>
      <c r="Q29" s="21" t="str">
        <f>IF((IF(DATA!$B28=COLUMN() - 2,1,0)+IF(DATA!$C28=COLUMN() - 2,1,0)+IF(DATA!$D28=COLUMN() - 2,1,0))=0," ",(IF(OR(DATA!$B$16=СПИСОК!$A28,DATA!$C$16=СПИСОК!$A28,DATA!$D$16=СПИСОК!$A28),"++","+")))</f>
        <v xml:space="preserve"> </v>
      </c>
      <c r="R29" s="21" t="str">
        <f>IF((IF(DATA!$B28=COLUMN() - 2,1,0)+IF(DATA!$C28=COLUMN() - 2,1,0)+IF(DATA!$D28=COLUMN() - 2,1,0))=0," ",(IF(OR(DATA!$B$17=СПИСОК!$A28,DATA!$C$17=СПИСОК!$A28,DATA!$D$17=СПИСОК!$A28),"++","+")))</f>
        <v xml:space="preserve"> </v>
      </c>
      <c r="S29" s="21" t="str">
        <f>IF((IF(DATA!$B28=COLUMN() - 2,1,0)+IF(DATA!$C28=COLUMN() - 2,1,0)+IF(DATA!$D28=COLUMN() - 2,1,0))=0," ",(IF(OR(DATA!$B$18=СПИСОК!$A28,DATA!$C$18=СПИСОК!$A28,DATA!$D$18=СПИСОК!$A28),"++","+")))</f>
        <v xml:space="preserve"> </v>
      </c>
      <c r="T29" s="21" t="str">
        <f>IF((IF(DATA!$B28=COLUMN() - 2,1,0)+IF(DATA!$C28=COLUMN() - 2,1,0)+IF(DATA!$D28=COLUMN() - 2,1,0))=0," ",(IF(OR(DATA!$B$19=СПИСОК!$A28,DATA!$C$19=СПИСОК!$A28,DATA!$D$19=СПИСОК!$A28),"++","+")))</f>
        <v xml:space="preserve"> </v>
      </c>
      <c r="U29" s="21" t="str">
        <f>IF((IF(DATA!$B28=COLUMN() - 2,1,0)+IF(DATA!$C28=COLUMN() - 2,1,0)+IF(DATA!$D28=COLUMN() - 2,1,0))=0," ",(IF(OR(DATA!$B$20=СПИСОК!$A28,DATA!$C$20=СПИСОК!$A28,DATA!$D$20=СПИСОК!$A28),"++","+")))</f>
        <v xml:space="preserve"> </v>
      </c>
      <c r="V29" s="21" t="str">
        <f>IF((IF(DATA!$B28=COLUMN() - 2,1,0)+IF(DATA!$C28=COLUMN() - 2,1,0)+IF(DATA!$D28=COLUMN() - 2,1,0))=0," ",(IF(OR(DATA!$B$21=СПИСОК!$A28,DATA!$C$21=СПИСОК!$A28,DATA!$D$21=СПИСОК!$A28),"++","+")))</f>
        <v xml:space="preserve"> </v>
      </c>
      <c r="W29" s="21" t="str">
        <f>IF((IF(DATA!$B28=COLUMN() - 2,1,0)+IF(DATA!$C28=COLUMN() - 2,1,0)+IF(DATA!$D28=COLUMN() - 2,1,0))=0," ",(IF(OR(DATA!$B$22=СПИСОК!$A28,DATA!$C$22=СПИСОК!$A28,DATA!$D$22=СПИСОК!$A28),"++","+")))</f>
        <v xml:space="preserve"> </v>
      </c>
      <c r="X29" s="21" t="str">
        <f>IF((IF(DATA!$B28=COLUMN() - 2,1,0)+IF(DATA!$C28=COLUMN() - 2,1,0)+IF(DATA!$D28=COLUMN() - 2,1,0))=0," ",(IF(OR(DATA!$B$23=СПИСОК!$A28,DATA!$C$23=СПИСОК!$A28,DATA!$D$23=СПИСОК!$A28),"++","+")))</f>
        <v>+</v>
      </c>
      <c r="Y29" s="21" t="str">
        <f>IF((IF(DATA!$B28=COLUMN() - 2,1,0)+IF(DATA!$C28=COLUMN() - 2,1,0)+IF(DATA!$D28=COLUMN() - 2,1,0))=0," ",(IF(OR(DATA!$B$24=СПИСОК!$A28,DATA!$C$24=СПИСОК!$A28,DATA!$D$24=СПИСОК!$A28),"++","+")))</f>
        <v xml:space="preserve"> </v>
      </c>
      <c r="Z29" s="21" t="str">
        <f>IF((IF(DATA!$B28=COLUMN() - 2,1,0)+IF(DATA!$C28=COLUMN() - 2,1,0)+IF(DATA!$D28=COLUMN() - 2,1,0))=0," ",(IF(OR(DATA!$B$25=СПИСОК!$A28,DATA!$C$25=СПИСОК!$A28,DATA!$D$25=СПИСОК!$A28),"++","+")))</f>
        <v xml:space="preserve"> </v>
      </c>
      <c r="AA29" s="21" t="str">
        <f>IF((IF(DATA!$B28=COLUMN() - 2,1,0)+IF(DATA!$C28=COLUMN() - 2,1,0)+IF(DATA!$D28=COLUMN() - 2,1,0))=0," ",(IF(OR(DATA!$B$26=СПИСОК!$A28,DATA!$C$26=СПИСОК!$A28,DATA!$D$26=СПИСОК!$A28),"++","+")))</f>
        <v xml:space="preserve"> </v>
      </c>
      <c r="AB29" s="21" t="str">
        <f>IF((IF(DATA!$B28=COLUMN() - 2,1,0)+IF(DATA!$C28=COLUMN() - 2,1,0)+IF(DATA!$D28=COLUMN() - 2,1,0))=0," ",(IF(OR(DATA!$B$27=СПИСОК!$A28,DATA!$C$27=СПИСОК!$A28,DATA!$D$27=СПИСОК!$A28),"++","+")))</f>
        <v xml:space="preserve"> </v>
      </c>
      <c r="AC29" s="23"/>
      <c r="AD29" s="21" t="str">
        <f>IF((IF(DATA!$B28=COLUMN() - 2,1,0)+IF(DATA!$C28=COLUMN() - 2,1,0)+IF(DATA!$D28=COLUMN() - 2,1,0))=0," ",(IF(OR(DATA!$B$29=СПИСОК!$A28,DATA!$C$29=СПИСОК!$A28,DATA!$D$29=СПИСОК!$A28),"++","+")))</f>
        <v xml:space="preserve"> </v>
      </c>
      <c r="AE29" s="21" t="str">
        <f>IF((IF(DATA!$B28=COLUMN() - 2,1,0)+IF(DATA!$C28=COLUMN() - 2,1,0)+IF(DATA!$D28=COLUMN() - 2,1,0))=0," ",(IF(OR(DATA!$B$30=СПИСОК!$A28,DATA!$C$30=СПИСОК!$A28,DATA!$D$30=СПИСОК!$A28),"++","+")))</f>
        <v xml:space="preserve"> </v>
      </c>
      <c r="AF29" s="21" t="str">
        <f>IF((IF(DATA!$B28=COLUMN() - 2,1,0)+IF(DATA!$C28=COLUMN() - 2,1,0)+IF(DATA!$D28=COLUMN() - 2,1,0))=0," ",(IF(OR(DATA!$B$31=СПИСОК!$A28,DATA!$C$31=СПИСОК!$A28,DATA!$D$31=СПИСОК!$A28),"++","+")))</f>
        <v xml:space="preserve"> </v>
      </c>
      <c r="AG29" s="21" t="str">
        <f>IF((IF(DATA!$B28=COLUMN() - 2,1,0)+IF(DATA!$C28=COLUMN() - 2,1,0)+IF(DATA!$D28=COLUMN() - 2,1,0))=0," ",(IF(OR(DATA!$B$32=СПИСОК!$A28,DATA!$C$32=СПИСОК!$A28,DATA!$D$32=СПИСОК!$A28),"++","+")))</f>
        <v xml:space="preserve"> </v>
      </c>
      <c r="AH29" s="21" t="str">
        <f>IF((IF(DATA!$B28=COLUMN() - 2,1,0)+IF(DATA!$C28=COLUMN() - 2,1,0)+IF(DATA!$D28=COLUMN() - 2,1,0))=0," ",(IF(OR(DATA!$B$33=СПИСОК!$A28,DATA!$C$33=СПИСОК!$A28,DATA!$D$33=СПИСОК!$A28),"++","+")))</f>
        <v xml:space="preserve"> </v>
      </c>
      <c r="AI29" s="21" t="str">
        <f>IF((IF(DATA!$B28=COLUMN() - 2,1,0)+IF(DATA!$C28=COLUMN() - 2,1,0)+IF(DATA!$D28=COLUMN() - 2,1,0))=0," ",(IF(OR(DATA!$B$34=СПИСОК!$A28,DATA!$C$34=СПИСОК!$A28,DATA!$D$34=СПИСОК!$A28),"++","+")))</f>
        <v xml:space="preserve"> </v>
      </c>
      <c r="AJ29" s="21" t="str">
        <f>IF((IF(DATA!$B28=COLUMN() - 2,1,0)+IF(DATA!$C28=COLUMN() - 2,1,0)+IF(DATA!$D28=COLUMN() - 2,1,0))=0," ",(IF(OR(DATA!$B$35=СПИСОК!$A28,DATA!$C$35=СПИСОК!$A28,DATA!$D$35=СПИСОК!$A28),"++","+")))</f>
        <v>+</v>
      </c>
      <c r="AK29" s="21" t="str">
        <f>IF((IF(DATA!$B28=COLUMN() - 2,1,0)+IF(DATA!$C28=COLUMN() - 2,1,0)+IF(DATA!$D28=COLUMN() - 2,1,0))=0," ",(IF(OR(DATA!$B$36=СПИСОК!$A28,DATA!$C$36=СПИСОК!$A28,DATA!$D$36=СПИСОК!$A28),"++","+")))</f>
        <v xml:space="preserve"> </v>
      </c>
      <c r="AL29" s="21" t="str">
        <f>IF((IF(DATA!$B28=COLUMN() - 2,1,0)+IF(DATA!$C28=COLUMN() - 2,1,0)+IF(DATA!$D28=COLUMN() - 2,1,0))=0," ",(IF(OR(DATA!$B$37=СПИСОК!$A28,DATA!$C$37=СПИСОК!$A28,DATA!$D$37=СПИСОК!$A28),"++","+")))</f>
        <v xml:space="preserve"> </v>
      </c>
      <c r="AM29" s="21" t="str">
        <f>IF((IF(DATA!$B28=COLUMN() - 2,1,0)+IF(DATA!$C28=COLUMN() - 2,1,0)+IF(DATA!$D28=COLUMN() - 2,1,0))=0," ",(IF(OR(DATA!$B$38=СПИСОК!$A28,DATA!$C$38=СПИСОК!$A28,DATA!$D$38=СПИСОК!$A28),"++","+")))</f>
        <v xml:space="preserve"> </v>
      </c>
      <c r="AN29" s="21" t="str">
        <f>IF((IF(DATA!$B28=COLUMN() - 2,1,0)+IF(DATA!$C28=COLUMN() - 2,1,0)+IF(DATA!$D28=COLUMN() - 2,1,0))=0," ",(IF(OR(DATA!$B$39=СПИСОК!$A28,DATA!$C$39=СПИСОК!$A28,DATA!$D$39=СПИСОК!$A28),"++","+")))</f>
        <v xml:space="preserve"> </v>
      </c>
      <c r="AO29" s="21" t="str">
        <f>IF((IF(DATA!$B28=COLUMN() - 2,1,0)+IF(DATA!$C28=COLUMN() - 2,1,0)+IF(DATA!$D28=COLUMN() - 2,1,0))=0," ",(IF(OR(DATA!$B$40=СПИСОК!$A28,DATA!$C$40=СПИСОК!$A28,DATA!$D$40=СПИСОК!$A28),"++","+")))</f>
        <v xml:space="preserve"> </v>
      </c>
      <c r="AP29" s="41" t="str">
        <f>IF((IF(DATA!$B28=COLUMN() - 2,1,0)+IF(DATA!$C28=COLUMN() - 2,1,0)+IF(DATA!$D28=COLUMN() - 2,1,0))=0," ",(IF(OR(DATA!$B$41=СПИСОК!$A28,DATA!$C$41=СПИСОК!$A28,DATA!$D$41=СПИСОК!$A28),"++","+")))</f>
        <v xml:space="preserve"> </v>
      </c>
      <c r="AQ29" s="33"/>
    </row>
    <row r="30" spans="1:43" ht="45" customHeight="1" x14ac:dyDescent="0.3">
      <c r="A30" s="85" t="str">
        <f>IF(СПИСОК!B29="","",СПИСОК!B29)</f>
        <v>Тайдакова Софья Дмитриевна</v>
      </c>
      <c r="B30" s="22"/>
      <c r="C30" s="20" t="str">
        <f>IF((IF(DATA!$B29=1,1,0)+IF(DATA!$C29=1,1,0)+IF(DATA!$D29=1,1,0))=0," ",(IF(OR(DATA!$B$2=СПИСОК!$A29,DATA!$C$2=СПИСОК!$A29,DATA!$D$2=СПИСОК!$A29),"++","+")))</f>
        <v xml:space="preserve"> </v>
      </c>
      <c r="D30" s="20" t="str">
        <f>IF((IF(DATA!B29=2,1,0)+IF(DATA!$C29=2,1,0)+IF(DATA!$D29=2,1,0))=0," ",(IF(OR(DATA!$B$3=СПИСОК!$A29,DATA!$C$3=СПИСОК!$A29,DATA!$D$3=СПИСОК!$A29),"++","+")))</f>
        <v xml:space="preserve"> </v>
      </c>
      <c r="E30" s="20" t="str">
        <f>IF((IF(DATA!$B29=3,1,0)+IF(DATA!$C29=3,1,0)+IF(DATA!$D29=3,1,0))=0," ",(IF(OR(DATA!$B$4=СПИСОК!$A29,DATA!$C$4=СПИСОК!$A29,DATA!$D$4=СПИСОК!$A29),"++","+")))</f>
        <v xml:space="preserve"> </v>
      </c>
      <c r="F30" s="20" t="str">
        <f>IF((IF(DATA!$B29=4,1,0)+IF(DATA!$C29=4,1,0)+IF(DATA!$D29=4,1,0))=0," ",(IF(OR(DATA!$B$5=СПИСОК!$A29,DATA!$C$5=СПИСОК!$A29,DATA!$D$5=СПИСОК!$A29),"++","+")))</f>
        <v xml:space="preserve"> </v>
      </c>
      <c r="G30" s="20" t="str">
        <f>IF((IF(DATA!$B29=COLUMN() - 2,1,0)+IF(DATA!$C29=COLUMN() - 2,1,0)+IF(DATA!$D29=COLUMN() - 2,1,0))=0," ",(IF(OR(DATA!$B$6=СПИСОК!$A29,DATA!$C$6=СПИСОК!$A29,DATA!$D$6=СПИСОК!$A29),"++","+")))</f>
        <v>+</v>
      </c>
      <c r="H30" s="20" t="str">
        <f>IF((IF(DATA!$B29=COLUMN() - 2,1,0)+IF(DATA!$C29=COLUMN() - 2,1,0)+IF(DATA!$D29=COLUMN() - 2,1,0))=0," ",(IF(OR(DATA!$B$7=СПИСОК!$A29,DATA!$C$7=СПИСОК!$A29,DATA!$D$7=СПИСОК!$A29),"++","+")))</f>
        <v xml:space="preserve"> </v>
      </c>
      <c r="I30" s="20" t="str">
        <f>IF((IF(DATA!$B29=COLUMN() - 2,1,0)+IF(DATA!$C29=COLUMN() - 2,1,0)+IF(DATA!$D29=COLUMN() - 2,1,0))=0," ",(IF(OR(DATA!$B$8=СПИСОК!$A29,DATA!$C$8=СПИСОК!$A29,DATA!$D$8=СПИСОК!$A29),"++","+")))</f>
        <v xml:space="preserve"> </v>
      </c>
      <c r="J30" s="21" t="str">
        <f>IF((IF(DATA!$B29=COLUMN() - 2,1,0)+IF(DATA!$C29=COLUMN() - 2,1,0)+IF(DATA!$D29=COLUMN() - 2,1,0))=0," ",(IF(OR(DATA!$B$9=СПИСОК!$A29,DATA!$C$9=СПИСОК!$A29,DATA!$D$9=СПИСОК!$A29),"++","+")))</f>
        <v xml:space="preserve"> </v>
      </c>
      <c r="K30" s="21" t="str">
        <f>IF((IF(DATA!$B29=COLUMN() - 2,1,0)+IF(DATA!$C29=COLUMN() - 2,1,0)+IF(DATA!$D29=COLUMN() - 2,1,0))=0," ",(IF(OR(DATA!$B$10=СПИСОК!$A29,DATA!$C$10=СПИСОК!$A29,DATA!$D$10=СПИСОК!$A29),"++","+")))</f>
        <v xml:space="preserve"> </v>
      </c>
      <c r="L30" s="21" t="str">
        <f>IF((IF(DATA!$B29=COLUMN() - 2,1,0)+IF(DATA!$C29=COLUMN() - 2,1,0)+IF(DATA!$D29=COLUMN() - 2,1,0))=0," ",(IF(OR(DATA!$B$11=СПИСОК!$A29,DATA!$C$11=СПИСОК!$A29,DATA!$D$11=СПИСОК!$A29),"++","+")))</f>
        <v xml:space="preserve"> </v>
      </c>
      <c r="M30" s="21" t="str">
        <f>IF((IF(DATA!$B29=COLUMN() - 2,1,0)+IF(DATA!$C29=COLUMN() - 2,1,0)+IF(DATA!$D29=COLUMN() - 2,1,0))=0," ",(IF(OR(DATA!$B$12=СПИСОК!$A29,DATA!$C$12=СПИСОК!$A29,DATA!$D$12=СПИСОК!$A29),"++","+")))</f>
        <v xml:space="preserve"> </v>
      </c>
      <c r="N30" s="21" t="str">
        <f>IF((IF(DATA!$B29=COLUMN() - 2,1,0)+IF(DATA!$C29=COLUMN() - 2,1,0)+IF(DATA!$D29=COLUMN() - 2,1,0))=0," ",(IF(OR(DATA!$B$13=СПИСОК!$A29,DATA!$C$13=СПИСОК!$A29,DATA!$D$13=СПИСОК!$A29),"++","+")))</f>
        <v xml:space="preserve"> </v>
      </c>
      <c r="O30" s="21" t="str">
        <f>IF((IF(DATA!$B29=COLUMN() - 2,1,0)+IF(DATA!$C29=COLUMN() - 2,1,0)+IF(DATA!$D29=COLUMN() - 2,1,0))=0," ",(IF(OR(DATA!$B$14=СПИСОК!$A29,DATA!$C$14=СПИСОК!$A29,DATA!$D$14=СПИСОК!$A29),"++","+")))</f>
        <v xml:space="preserve"> </v>
      </c>
      <c r="P30" s="21" t="str">
        <f>IF((IF(DATA!$B29=COLUMN() - 2,1,0)+IF(DATA!$C29=COLUMN() - 2,1,0)+IF(DATA!$D29=COLUMN() - 2,1,0))=0," ",(IF(OR(DATA!$B$15=СПИСОК!$A29,DATA!$C$15=СПИСОК!$A29,DATA!$D$15=СПИСОК!$A29),"++","+")))</f>
        <v xml:space="preserve"> </v>
      </c>
      <c r="Q30" s="21" t="str">
        <f>IF((IF(DATA!$B29=COLUMN() - 2,1,0)+IF(DATA!$C29=COLUMN() - 2,1,0)+IF(DATA!$D29=COLUMN() - 2,1,0))=0," ",(IF(OR(DATA!$B$16=СПИСОК!$A29,DATA!$C$16=СПИСОК!$A29,DATA!$D$16=СПИСОК!$A29),"++","+")))</f>
        <v>+</v>
      </c>
      <c r="R30" s="21" t="str">
        <f>IF((IF(DATA!$B29=COLUMN() - 2,1,0)+IF(DATA!$C29=COLUMN() - 2,1,0)+IF(DATA!$D29=COLUMN() - 2,1,0))=0," ",(IF(OR(DATA!$B$17=СПИСОК!$A29,DATA!$C$17=СПИСОК!$A29,DATA!$D$17=СПИСОК!$A29),"++","+")))</f>
        <v xml:space="preserve"> </v>
      </c>
      <c r="S30" s="21" t="str">
        <f>IF((IF(DATA!$B29=COLUMN() - 2,1,0)+IF(DATA!$C29=COLUMN() - 2,1,0)+IF(DATA!$D29=COLUMN() - 2,1,0))=0," ",(IF(OR(DATA!$B$18=СПИСОК!$A29,DATA!$C$18=СПИСОК!$A29,DATA!$D$18=СПИСОК!$A29),"++","+")))</f>
        <v xml:space="preserve"> </v>
      </c>
      <c r="T30" s="21" t="str">
        <f>IF((IF(DATA!$B29=COLUMN() - 2,1,0)+IF(DATA!$C29=COLUMN() - 2,1,0)+IF(DATA!$D29=COLUMN() - 2,1,0))=0," ",(IF(OR(DATA!$B$19=СПИСОК!$A29,DATA!$C$19=СПИСОК!$A29,DATA!$D$19=СПИСОК!$A29),"++","+")))</f>
        <v xml:space="preserve"> </v>
      </c>
      <c r="U30" s="21" t="str">
        <f>IF((IF(DATA!$B29=COLUMN() - 2,1,0)+IF(DATA!$C29=COLUMN() - 2,1,0)+IF(DATA!$D29=COLUMN() - 2,1,0))=0," ",(IF(OR(DATA!$B$20=СПИСОК!$A29,DATA!$C$20=СПИСОК!$A29,DATA!$D$20=СПИСОК!$A29),"++","+")))</f>
        <v xml:space="preserve"> </v>
      </c>
      <c r="V30" s="21" t="str">
        <f>IF((IF(DATA!$B29=COLUMN() - 2,1,0)+IF(DATA!$C29=COLUMN() - 2,1,0)+IF(DATA!$D29=COLUMN() - 2,1,0))=0," ",(IF(OR(DATA!$B$21=СПИСОК!$A29,DATA!$C$21=СПИСОК!$A29,DATA!$D$21=СПИСОК!$A29),"++","+")))</f>
        <v xml:space="preserve"> </v>
      </c>
      <c r="W30" s="21" t="str">
        <f>IF((IF(DATA!$B29=COLUMN() - 2,1,0)+IF(DATA!$C29=COLUMN() - 2,1,0)+IF(DATA!$D29=COLUMN() - 2,1,0))=0," ",(IF(OR(DATA!$B$22=СПИСОК!$A29,DATA!$C$22=СПИСОК!$A29,DATA!$D$22=СПИСОК!$A29),"++","+")))</f>
        <v xml:space="preserve"> </v>
      </c>
      <c r="X30" s="21" t="str">
        <f>IF((IF(DATA!$B29=COLUMN() - 2,1,0)+IF(DATA!$C29=COLUMN() - 2,1,0)+IF(DATA!$D29=COLUMN() - 2,1,0))=0," ",(IF(OR(DATA!$B$23=СПИСОК!$A29,DATA!$C$23=СПИСОК!$A29,DATA!$D$23=СПИСОК!$A29),"++","+")))</f>
        <v xml:space="preserve"> </v>
      </c>
      <c r="Y30" s="21" t="str">
        <f>IF((IF(DATA!$B29=COLUMN() - 2,1,0)+IF(DATA!$C29=COLUMN() - 2,1,0)+IF(DATA!$D29=COLUMN() - 2,1,0))=0," ",(IF(OR(DATA!$B$24=СПИСОК!$A29,DATA!$C$24=СПИСОК!$A29,DATA!$D$24=СПИСОК!$A29),"++","+")))</f>
        <v xml:space="preserve"> </v>
      </c>
      <c r="Z30" s="21" t="str">
        <f>IF((IF(DATA!$B29=COLUMN() - 2,1,0)+IF(DATA!$C29=COLUMN() - 2,1,0)+IF(DATA!$D29=COLUMN() - 2,1,0))=0," ",(IF(OR(DATA!$B$25=СПИСОК!$A29,DATA!$C$25=СПИСОК!$A29,DATA!$D$25=СПИСОК!$A29),"++","+")))</f>
        <v>+</v>
      </c>
      <c r="AA30" s="21" t="str">
        <f>IF((IF(DATA!$B29=COLUMN() - 2,1,0)+IF(DATA!$C29=COLUMN() - 2,1,0)+IF(DATA!$D29=COLUMN() - 2,1,0))=0," ",(IF(OR(DATA!$B$26=СПИСОК!$A29,DATA!$C$26=СПИСОК!$A29,DATA!$D$26=СПИСОК!$A29),"++","+")))</f>
        <v xml:space="preserve"> </v>
      </c>
      <c r="AB30" s="21" t="str">
        <f>IF((IF(DATA!$B29=COLUMN() - 2,1,0)+IF(DATA!$C29=COLUMN() - 2,1,0)+IF(DATA!$D29=COLUMN() - 2,1,0))=0," ",(IF(OR(DATA!$B$27=СПИСОК!$A29,DATA!$C$27=СПИСОК!$A29,DATA!$D$27=СПИСОК!$A29),"++","+")))</f>
        <v xml:space="preserve"> </v>
      </c>
      <c r="AC30" s="21" t="str">
        <f>IF((IF(DATA!$B29=COLUMN() - 2,1,0)+IF(DATA!$C29=COLUMN() - 2,1,0)+IF(DATA!$D29=COLUMN() - 2,1,0))=0," ",(IF(OR(DATA!$B$28=СПИСОК!$A29,DATA!$C$28=СПИСОК!$A29,DATA!$D$28=СПИСОК!$A29),"++","+")))</f>
        <v xml:space="preserve"> </v>
      </c>
      <c r="AD30" s="23"/>
      <c r="AE30" s="21" t="str">
        <f>IF((IF(DATA!$B29=COLUMN() - 2,1,0)+IF(DATA!$C29=COLUMN() - 2,1,0)+IF(DATA!$D29=COLUMN() - 2,1,0))=0," ",(IF(OR(DATA!$B$30=СПИСОК!$A29,DATA!$C$30=СПИСОК!$A29,DATA!$D$30=СПИСОК!$A29),"++","+")))</f>
        <v xml:space="preserve"> </v>
      </c>
      <c r="AF30" s="21" t="str">
        <f>IF((IF(DATA!$B29=COLUMN() - 2,1,0)+IF(DATA!$C29=COLUMN() - 2,1,0)+IF(DATA!$D29=COLUMN() - 2,1,0))=0," ",(IF(OR(DATA!$B$31=СПИСОК!$A29,DATA!$C$31=СПИСОК!$A29,DATA!$D$31=СПИСОК!$A29),"++","+")))</f>
        <v xml:space="preserve"> </v>
      </c>
      <c r="AG30" s="21" t="str">
        <f>IF((IF(DATA!$B29=COLUMN() - 2,1,0)+IF(DATA!$C29=COLUMN() - 2,1,0)+IF(DATA!$D29=COLUMN() - 2,1,0))=0," ",(IF(OR(DATA!$B$32=СПИСОК!$A29,DATA!$C$32=СПИСОК!$A29,DATA!$D$32=СПИСОК!$A29),"++","+")))</f>
        <v xml:space="preserve"> </v>
      </c>
      <c r="AH30" s="21" t="str">
        <f>IF((IF(DATA!$B29=COLUMN() - 2,1,0)+IF(DATA!$C29=COLUMN() - 2,1,0)+IF(DATA!$D29=COLUMN() - 2,1,0))=0," ",(IF(OR(DATA!$B$33=СПИСОК!$A29,DATA!$C$33=СПИСОК!$A29,DATA!$D$33=СПИСОК!$A29),"++","+")))</f>
        <v xml:space="preserve"> </v>
      </c>
      <c r="AI30" s="21" t="str">
        <f>IF((IF(DATA!$B29=COLUMN() - 2,1,0)+IF(DATA!$C29=COLUMN() - 2,1,0)+IF(DATA!$D29=COLUMN() - 2,1,0))=0," ",(IF(OR(DATA!$B$34=СПИСОК!$A29,DATA!$C$34=СПИСОК!$A29,DATA!$D$34=СПИСОК!$A29),"++","+")))</f>
        <v xml:space="preserve"> </v>
      </c>
      <c r="AJ30" s="21" t="str">
        <f>IF((IF(DATA!$B29=COLUMN() - 2,1,0)+IF(DATA!$C29=COLUMN() - 2,1,0)+IF(DATA!$D29=COLUMN() - 2,1,0))=0," ",(IF(OR(DATA!$B$35=СПИСОК!$A29,DATA!$C$35=СПИСОК!$A29,DATA!$D$35=СПИСОК!$A29),"++","+")))</f>
        <v xml:space="preserve"> </v>
      </c>
      <c r="AK30" s="21" t="str">
        <f>IF((IF(DATA!$B29=COLUMN() - 2,1,0)+IF(DATA!$C29=COLUMN() - 2,1,0)+IF(DATA!$D29=COLUMN() - 2,1,0))=0," ",(IF(OR(DATA!$B$36=СПИСОК!$A29,DATA!$C$36=СПИСОК!$A29,DATA!$D$36=СПИСОК!$A29),"++","+")))</f>
        <v xml:space="preserve"> </v>
      </c>
      <c r="AL30" s="21" t="str">
        <f>IF((IF(DATA!$B29=COLUMN() - 2,1,0)+IF(DATA!$C29=COLUMN() - 2,1,0)+IF(DATA!$D29=COLUMN() - 2,1,0))=0," ",(IF(OR(DATA!$B$37=СПИСОК!$A29,DATA!$C$37=СПИСОК!$A29,DATA!$D$37=СПИСОК!$A29),"++","+")))</f>
        <v xml:space="preserve"> </v>
      </c>
      <c r="AM30" s="21" t="str">
        <f>IF((IF(DATA!$B29=COLUMN() - 2,1,0)+IF(DATA!$C29=COLUMN() - 2,1,0)+IF(DATA!$D29=COLUMN() - 2,1,0))=0," ",(IF(OR(DATA!$B$38=СПИСОК!$A29,DATA!$C$38=СПИСОК!$A29,DATA!$D$38=СПИСОК!$A29),"++","+")))</f>
        <v xml:space="preserve"> </v>
      </c>
      <c r="AN30" s="21" t="str">
        <f>IF((IF(DATA!$B29=COLUMN() - 2,1,0)+IF(DATA!$C29=COLUMN() - 2,1,0)+IF(DATA!$D29=COLUMN() - 2,1,0))=0," ",(IF(OR(DATA!$B$39=СПИСОК!$A29,DATA!$C$39=СПИСОК!$A29,DATA!$D$39=СПИСОК!$A29),"++","+")))</f>
        <v xml:space="preserve"> </v>
      </c>
      <c r="AO30" s="21" t="str">
        <f>IF((IF(DATA!$B29=COLUMN() - 2,1,0)+IF(DATA!$C29=COLUMN() - 2,1,0)+IF(DATA!$D29=COLUMN() - 2,1,0))=0," ",(IF(OR(DATA!$B$40=СПИСОК!$A29,DATA!$C$40=СПИСОК!$A29,DATA!$D$40=СПИСОК!$A29),"++","+")))</f>
        <v xml:space="preserve"> </v>
      </c>
      <c r="AP30" s="41" t="str">
        <f>IF((IF(DATA!$B29=COLUMN() - 2,1,0)+IF(DATA!$C29=COLUMN() - 2,1,0)+IF(DATA!$D29=COLUMN() - 2,1,0))=0," ",(IF(OR(DATA!$B$41=СПИСОК!$A29,DATA!$C$41=СПИСОК!$A29,DATA!$D$41=СПИСОК!$A29),"++","+")))</f>
        <v xml:space="preserve"> </v>
      </c>
      <c r="AQ30" s="33"/>
    </row>
    <row r="31" spans="1:43" ht="45" customHeight="1" x14ac:dyDescent="0.3">
      <c r="A31" s="85" t="str">
        <f>IF(СПИСОК!B30="","",СПИСОК!B30)</f>
        <v>Урия София Михайловна</v>
      </c>
      <c r="B31" s="22"/>
      <c r="C31" s="20" t="str">
        <f>IF((IF(DATA!$B30=1,1,0)+IF(DATA!$C30=1,1,0)+IF(DATA!$D30=1,1,0))=0," ",(IF(OR(DATA!$B$2=СПИСОК!$A30,DATA!$C$2=СПИСОК!$A30,DATA!$D$2=СПИСОК!$A30),"++","+")))</f>
        <v xml:space="preserve"> </v>
      </c>
      <c r="D31" s="20" t="str">
        <f>IF((IF(DATA!B30=2,1,0)+IF(DATA!$C30=2,1,0)+IF(DATA!$D30=2,1,0))=0," ",(IF(OR(DATA!$B$3=СПИСОК!$A30,DATA!$C$3=СПИСОК!$A30,DATA!$D$3=СПИСОК!$A30),"++","+")))</f>
        <v xml:space="preserve"> </v>
      </c>
      <c r="E31" s="20" t="str">
        <f>IF((IF(DATA!$B30=3,1,0)+IF(DATA!$C30=3,1,0)+IF(DATA!$D30=3,1,0))=0," ",(IF(OR(DATA!$B$4=СПИСОК!$A30,DATA!$C$4=СПИСОК!$A30,DATA!$D$4=СПИСОК!$A30),"++","+")))</f>
        <v xml:space="preserve"> </v>
      </c>
      <c r="F31" s="20" t="str">
        <f>IF((IF(DATA!$B30=4,1,0)+IF(DATA!$C30=4,1,0)+IF(DATA!$D30=4,1,0))=0," ",(IF(OR(DATA!$B$5=СПИСОК!$A30,DATA!$C$5=СПИСОК!$A30,DATA!$D$5=СПИСОК!$A30),"++","+")))</f>
        <v xml:space="preserve"> </v>
      </c>
      <c r="G31" s="20" t="str">
        <f>IF((IF(DATA!$B30=COLUMN() - 2,1,0)+IF(DATA!$C30=COLUMN() - 2,1,0)+IF(DATA!$D30=COLUMN() - 2,1,0))=0," ",(IF(OR(DATA!$B$6=СПИСОК!$A30,DATA!$C$6=СПИСОК!$A30,DATA!$D$6=СПИСОК!$A30),"++","+")))</f>
        <v xml:space="preserve"> </v>
      </c>
      <c r="H31" s="20" t="str">
        <f>IF((IF(DATA!$B30=COLUMN() - 2,1,0)+IF(DATA!$C30=COLUMN() - 2,1,0)+IF(DATA!$D30=COLUMN() - 2,1,0))=0," ",(IF(OR(DATA!$B$7=СПИСОК!$A30,DATA!$C$7=СПИСОК!$A30,DATA!$D$7=СПИСОК!$A30),"++","+")))</f>
        <v xml:space="preserve"> </v>
      </c>
      <c r="I31" s="20" t="str">
        <f>IF((IF(DATA!$B30=COLUMN() - 2,1,0)+IF(DATA!$C30=COLUMN() - 2,1,0)+IF(DATA!$D30=COLUMN() - 2,1,0))=0," ",(IF(OR(DATA!$B$8=СПИСОК!$A30,DATA!$C$8=СПИСОК!$A30,DATA!$D$8=СПИСОК!$A30),"++","+")))</f>
        <v xml:space="preserve"> </v>
      </c>
      <c r="J31" s="21" t="str">
        <f>IF((IF(DATA!$B30=COLUMN() - 2,1,0)+IF(DATA!$C30=COLUMN() - 2,1,0)+IF(DATA!$D30=COLUMN() - 2,1,0))=0," ",(IF(OR(DATA!$B$9=СПИСОК!$A30,DATA!$C$9=СПИСОК!$A30,DATA!$D$9=СПИСОК!$A30),"++","+")))</f>
        <v xml:space="preserve"> </v>
      </c>
      <c r="K31" s="21" t="str">
        <f>IF((IF(DATA!$B30=COLUMN() - 2,1,0)+IF(DATA!$C30=COLUMN() - 2,1,0)+IF(DATA!$D30=COLUMN() - 2,1,0))=0," ",(IF(OR(DATA!$B$10=СПИСОК!$A30,DATA!$C$10=СПИСОК!$A30,DATA!$D$10=СПИСОК!$A30),"++","+")))</f>
        <v>++</v>
      </c>
      <c r="L31" s="21" t="str">
        <f>IF((IF(DATA!$B30=COLUMN() - 2,1,0)+IF(DATA!$C30=COLUMN() - 2,1,0)+IF(DATA!$D30=COLUMN() - 2,1,0))=0," ",(IF(OR(DATA!$B$11=СПИСОК!$A30,DATA!$C$11=СПИСОК!$A30,DATA!$D$11=СПИСОК!$A30),"++","+")))</f>
        <v xml:space="preserve"> </v>
      </c>
      <c r="M31" s="21" t="str">
        <f>IF((IF(DATA!$B30=COLUMN() - 2,1,0)+IF(DATA!$C30=COLUMN() - 2,1,0)+IF(DATA!$D30=COLUMN() - 2,1,0))=0," ",(IF(OR(DATA!$B$12=СПИСОК!$A30,DATA!$C$12=СПИСОК!$A30,DATA!$D$12=СПИСОК!$A30),"++","+")))</f>
        <v xml:space="preserve"> </v>
      </c>
      <c r="N31" s="21" t="str">
        <f>IF((IF(DATA!$B30=COLUMN() - 2,1,0)+IF(DATA!$C30=COLUMN() - 2,1,0)+IF(DATA!$D30=COLUMN() - 2,1,0))=0," ",(IF(OR(DATA!$B$13=СПИСОК!$A30,DATA!$C$13=СПИСОК!$A30,DATA!$D$13=СПИСОК!$A30),"++","+")))</f>
        <v xml:space="preserve"> </v>
      </c>
      <c r="O31" s="21" t="str">
        <f>IF((IF(DATA!$B30=COLUMN() - 2,1,0)+IF(DATA!$C30=COLUMN() - 2,1,0)+IF(DATA!$D30=COLUMN() - 2,1,0))=0," ",(IF(OR(DATA!$B$14=СПИСОК!$A30,DATA!$C$14=СПИСОК!$A30,DATA!$D$14=СПИСОК!$A30),"++","+")))</f>
        <v xml:space="preserve"> </v>
      </c>
      <c r="P31" s="21" t="str">
        <f>IF((IF(DATA!$B30=COLUMN() - 2,1,0)+IF(DATA!$C30=COLUMN() - 2,1,0)+IF(DATA!$D30=COLUMN() - 2,1,0))=0," ",(IF(OR(DATA!$B$15=СПИСОК!$A30,DATA!$C$15=СПИСОК!$A30,DATA!$D$15=СПИСОК!$A30),"++","+")))</f>
        <v xml:space="preserve"> </v>
      </c>
      <c r="Q31" s="21" t="str">
        <f>IF((IF(DATA!$B30=COLUMN() - 2,1,0)+IF(DATA!$C30=COLUMN() - 2,1,0)+IF(DATA!$D30=COLUMN() - 2,1,0))=0," ",(IF(OR(DATA!$B$16=СПИСОК!$A30,DATA!$C$16=СПИСОК!$A30,DATA!$D$16=СПИСОК!$A30),"++","+")))</f>
        <v xml:space="preserve"> </v>
      </c>
      <c r="R31" s="21" t="str">
        <f>IF((IF(DATA!$B30=COLUMN() - 2,1,0)+IF(DATA!$C30=COLUMN() - 2,1,0)+IF(DATA!$D30=COLUMN() - 2,1,0))=0," ",(IF(OR(DATA!$B$17=СПИСОК!$A30,DATA!$C$17=СПИСОК!$A30,DATA!$D$17=СПИСОК!$A30),"++","+")))</f>
        <v xml:space="preserve"> </v>
      </c>
      <c r="S31" s="21" t="str">
        <f>IF((IF(DATA!$B30=COLUMN() - 2,1,0)+IF(DATA!$C30=COLUMN() - 2,1,0)+IF(DATA!$D30=COLUMN() - 2,1,0))=0," ",(IF(OR(DATA!$B$18=СПИСОК!$A30,DATA!$C$18=СПИСОК!$A30,DATA!$D$18=СПИСОК!$A30),"++","+")))</f>
        <v xml:space="preserve"> </v>
      </c>
      <c r="T31" s="21" t="str">
        <f>IF((IF(DATA!$B30=COLUMN() - 2,1,0)+IF(DATA!$C30=COLUMN() - 2,1,0)+IF(DATA!$D30=COLUMN() - 2,1,0))=0," ",(IF(OR(DATA!$B$19=СПИСОК!$A30,DATA!$C$19=СПИСОК!$A30,DATA!$D$19=СПИСОК!$A30),"++","+")))</f>
        <v xml:space="preserve"> </v>
      </c>
      <c r="U31" s="21" t="str">
        <f>IF((IF(DATA!$B30=COLUMN() - 2,1,0)+IF(DATA!$C30=COLUMN() - 2,1,0)+IF(DATA!$D30=COLUMN() - 2,1,0))=0," ",(IF(OR(DATA!$B$20=СПИСОК!$A30,DATA!$C$20=СПИСОК!$A30,DATA!$D$20=СПИСОК!$A30),"++","+")))</f>
        <v>++</v>
      </c>
      <c r="V31" s="21" t="str">
        <f>IF((IF(DATA!$B30=COLUMN() - 2,1,0)+IF(DATA!$C30=COLUMN() - 2,1,0)+IF(DATA!$D30=COLUMN() - 2,1,0))=0," ",(IF(OR(DATA!$B$21=СПИСОК!$A30,DATA!$C$21=СПИСОК!$A30,DATA!$D$21=СПИСОК!$A30),"++","+")))</f>
        <v xml:space="preserve"> </v>
      </c>
      <c r="W31" s="21" t="str">
        <f>IF((IF(DATA!$B30=COLUMN() - 2,1,0)+IF(DATA!$C30=COLUMN() - 2,1,0)+IF(DATA!$D30=COLUMN() - 2,1,0))=0," ",(IF(OR(DATA!$B$22=СПИСОК!$A30,DATA!$C$22=СПИСОК!$A30,DATA!$D$22=СПИСОК!$A30),"++","+")))</f>
        <v xml:space="preserve"> </v>
      </c>
      <c r="X31" s="21" t="str">
        <f>IF((IF(DATA!$B30=COLUMN() - 2,1,0)+IF(DATA!$C30=COLUMN() - 2,1,0)+IF(DATA!$D30=COLUMN() - 2,1,0))=0," ",(IF(OR(DATA!$B$23=СПИСОК!$A30,DATA!$C$23=СПИСОК!$A30,DATA!$D$23=СПИСОК!$A30),"++","+")))</f>
        <v xml:space="preserve"> </v>
      </c>
      <c r="Y31" s="21" t="str">
        <f>IF((IF(DATA!$B30=COLUMN() - 2,1,0)+IF(DATA!$C30=COLUMN() - 2,1,0)+IF(DATA!$D30=COLUMN() - 2,1,0))=0," ",(IF(OR(DATA!$B$24=СПИСОК!$A30,DATA!$C$24=СПИСОК!$A30,DATA!$D$24=СПИСОК!$A30),"++","+")))</f>
        <v xml:space="preserve"> </v>
      </c>
      <c r="Z31" s="21" t="str">
        <f>IF((IF(DATA!$B30=COLUMN() - 2,1,0)+IF(DATA!$C30=COLUMN() - 2,1,0)+IF(DATA!$D30=COLUMN() - 2,1,0))=0," ",(IF(OR(DATA!$B$25=СПИСОК!$A30,DATA!$C$25=СПИСОК!$A30,DATA!$D$25=СПИСОК!$A30),"++","+")))</f>
        <v xml:space="preserve"> </v>
      </c>
      <c r="AA31" s="21" t="str">
        <f>IF((IF(DATA!$B30=COLUMN() - 2,1,0)+IF(DATA!$C30=COLUMN() - 2,1,0)+IF(DATA!$D30=COLUMN() - 2,1,0))=0," ",(IF(OR(DATA!$B$26=СПИСОК!$A30,DATA!$C$26=СПИСОК!$A30,DATA!$D$26=СПИСОК!$A30),"++","+")))</f>
        <v xml:space="preserve"> </v>
      </c>
      <c r="AB31" s="21" t="str">
        <f>IF((IF(DATA!$B30=COLUMN() - 2,1,0)+IF(DATA!$C30=COLUMN() - 2,1,0)+IF(DATA!$D30=COLUMN() - 2,1,0))=0," ",(IF(OR(DATA!$B$27=СПИСОК!$A30,DATA!$C$27=СПИСОК!$A30,DATA!$D$27=СПИСОК!$A30),"++","+")))</f>
        <v xml:space="preserve"> </v>
      </c>
      <c r="AC31" s="21" t="str">
        <f>IF((IF(DATA!$B30=COLUMN() - 2,1,0)+IF(DATA!$C30=COLUMN() - 2,1,0)+IF(DATA!$D30=COLUMN() - 2,1,0))=0," ",(IF(OR(DATA!$B$28=СПИСОК!$A30,DATA!$C$28=СПИСОК!$A30,DATA!$D$28=СПИСОК!$A30),"++","+")))</f>
        <v xml:space="preserve"> </v>
      </c>
      <c r="AD31" s="21" t="str">
        <f>IF((IF(DATA!$B30=COLUMN() - 2,1,0)+IF(DATA!$C30=COLUMN() - 2,1,0)+IF(DATA!$D30=COLUMN() - 2,1,0))=0," ",(IF(OR(DATA!$B$29=СПИСОК!$A30,DATA!$C$29=СПИСОК!$A30,DATA!$D$29=СПИСОК!$A30),"++","+")))</f>
        <v>+</v>
      </c>
      <c r="AE31" s="23"/>
      <c r="AF31" s="21" t="str">
        <f>IF((IF(DATA!$B30=COLUMN() - 2,1,0)+IF(DATA!$C30=COLUMN() - 2,1,0)+IF(DATA!$D30=COLUMN() - 2,1,0))=0," ",(IF(OR(DATA!$B$31=СПИСОК!$A30,DATA!$C$31=СПИСОК!$A30,DATA!$D$31=СПИСОК!$A30),"++","+")))</f>
        <v xml:space="preserve"> </v>
      </c>
      <c r="AG31" s="21" t="str">
        <f>IF((IF(DATA!$B30=COLUMN() - 2,1,0)+IF(DATA!$C30=COLUMN() - 2,1,0)+IF(DATA!$D30=COLUMN() - 2,1,0))=0," ",(IF(OR(DATA!$B$32=СПИСОК!$A30,DATA!$C$32=СПИСОК!$A30,DATA!$D$32=СПИСОК!$A30),"++","+")))</f>
        <v xml:space="preserve"> </v>
      </c>
      <c r="AH31" s="21" t="str">
        <f>IF((IF(DATA!$B30=COLUMN() - 2,1,0)+IF(DATA!$C30=COLUMN() - 2,1,0)+IF(DATA!$D30=COLUMN() - 2,1,0))=0," ",(IF(OR(DATA!$B$33=СПИСОК!$A30,DATA!$C$33=СПИСОК!$A30,DATA!$D$33=СПИСОК!$A30),"++","+")))</f>
        <v xml:space="preserve"> </v>
      </c>
      <c r="AI31" s="21" t="str">
        <f>IF((IF(DATA!$B30=COLUMN() - 2,1,0)+IF(DATA!$C30=COLUMN() - 2,1,0)+IF(DATA!$D30=COLUMN() - 2,1,0))=0," ",(IF(OR(DATA!$B$34=СПИСОК!$A30,DATA!$C$34=СПИСОК!$A30,DATA!$D$34=СПИСОК!$A30),"++","+")))</f>
        <v xml:space="preserve"> </v>
      </c>
      <c r="AJ31" s="21" t="str">
        <f>IF((IF(DATA!$B30=COLUMN() - 2,1,0)+IF(DATA!$C30=COLUMN() - 2,1,0)+IF(DATA!$D30=COLUMN() - 2,1,0))=0," ",(IF(OR(DATA!$B$35=СПИСОК!$A30,DATA!$C$35=СПИСОК!$A30,DATA!$D$35=СПИСОК!$A30),"++","+")))</f>
        <v xml:space="preserve"> </v>
      </c>
      <c r="AK31" s="21" t="str">
        <f>IF((IF(DATA!$B30=COLUMN() - 2,1,0)+IF(DATA!$C30=COLUMN() - 2,1,0)+IF(DATA!$D30=COLUMN() - 2,1,0))=0," ",(IF(OR(DATA!$B$36=СПИСОК!$A30,DATA!$C$36=СПИСОК!$A30,DATA!$D$36=СПИСОК!$A30),"++","+")))</f>
        <v xml:space="preserve"> </v>
      </c>
      <c r="AL31" s="21" t="str">
        <f>IF((IF(DATA!$B30=COLUMN() - 2,1,0)+IF(DATA!$C30=COLUMN() - 2,1,0)+IF(DATA!$D30=COLUMN() - 2,1,0))=0," ",(IF(OR(DATA!$B$37=СПИСОК!$A30,DATA!$C$37=СПИСОК!$A30,DATA!$D$37=СПИСОК!$A30),"++","+")))</f>
        <v xml:space="preserve"> </v>
      </c>
      <c r="AM31" s="21" t="str">
        <f>IF((IF(DATA!$B30=COLUMN() - 2,1,0)+IF(DATA!$C30=COLUMN() - 2,1,0)+IF(DATA!$D30=COLUMN() - 2,1,0))=0," ",(IF(OR(DATA!$B$38=СПИСОК!$A30,DATA!$C$38=СПИСОК!$A30,DATA!$D$38=СПИСОК!$A30),"++","+")))</f>
        <v xml:space="preserve"> </v>
      </c>
      <c r="AN31" s="21" t="str">
        <f>IF((IF(DATA!$B30=COLUMN() - 2,1,0)+IF(DATA!$C30=COLUMN() - 2,1,0)+IF(DATA!$D30=COLUMN() - 2,1,0))=0," ",(IF(OR(DATA!$B$39=СПИСОК!$A30,DATA!$C$39=СПИСОК!$A30,DATA!$D$39=СПИСОК!$A30),"++","+")))</f>
        <v xml:space="preserve"> </v>
      </c>
      <c r="AO31" s="21" t="str">
        <f>IF((IF(DATA!$B30=COLUMN() - 2,1,0)+IF(DATA!$C30=COLUMN() - 2,1,0)+IF(DATA!$D30=COLUMN() - 2,1,0))=0," ",(IF(OR(DATA!$B$40=СПИСОК!$A30,DATA!$C$40=СПИСОК!$A30,DATA!$D$40=СПИСОК!$A30),"++","+")))</f>
        <v xml:space="preserve"> </v>
      </c>
      <c r="AP31" s="41" t="str">
        <f>IF((IF(DATA!$B30=COLUMN() - 2,1,0)+IF(DATA!$C30=COLUMN() - 2,1,0)+IF(DATA!$D30=COLUMN() - 2,1,0))=0," ",(IF(OR(DATA!$B$41=СПИСОК!$A30,DATA!$C$41=СПИСОК!$A30,DATA!$D$41=СПИСОК!$A30),"++","+")))</f>
        <v xml:space="preserve"> </v>
      </c>
      <c r="AQ31" s="33"/>
    </row>
    <row r="32" spans="1:43" ht="45" customHeight="1" x14ac:dyDescent="0.3">
      <c r="A32" s="85" t="str">
        <f>IF(СПИСОК!B31="","",СПИСОК!B31)</f>
        <v>Фёдоров Михаил Константинович</v>
      </c>
      <c r="B32" s="22"/>
      <c r="C32" s="20" t="str">
        <f>IF((IF(DATA!$B31=1,1,0)+IF(DATA!$C31=1,1,0)+IF(DATA!$D31=1,1,0))=0," ",(IF(OR(DATA!$B$2=СПИСОК!$A31,DATA!$C$2=СПИСОК!$A31,DATA!$D$2=СПИСОК!$A31),"++","+")))</f>
        <v xml:space="preserve"> </v>
      </c>
      <c r="D32" s="20" t="str">
        <f>IF((IF(DATA!B31=2,1,0)+IF(DATA!$C31=2,1,0)+IF(DATA!$D31=2,1,0))=0," ",(IF(OR(DATA!$B$3=СПИСОК!$A31,DATA!$C$3=СПИСОК!$A31,DATA!$D$3=СПИСОК!$A31),"++","+")))</f>
        <v xml:space="preserve"> </v>
      </c>
      <c r="E32" s="20" t="str">
        <f>IF((IF(DATA!$B31=3,1,0)+IF(DATA!$C31=3,1,0)+IF(DATA!$D31=3,1,0))=0," ",(IF(OR(DATA!$B$4=СПИСОК!$A31,DATA!$C$4=СПИСОК!$A31,DATA!$D$4=СПИСОК!$A31),"++","+")))</f>
        <v xml:space="preserve"> </v>
      </c>
      <c r="F32" s="20" t="str">
        <f>IF((IF(DATA!$B31=4,1,0)+IF(DATA!$C31=4,1,0)+IF(DATA!$D31=4,1,0))=0," ",(IF(OR(DATA!$B$5=СПИСОК!$A31,DATA!$C$5=СПИСОК!$A31,DATA!$D$5=СПИСОК!$A31),"++","+")))</f>
        <v xml:space="preserve"> </v>
      </c>
      <c r="G32" s="20" t="str">
        <f>IF((IF(DATA!$B31=COLUMN() - 2,1,0)+IF(DATA!$C31=COLUMN() - 2,1,0)+IF(DATA!$D31=COLUMN() - 2,1,0))=0," ",(IF(OR(DATA!$B$6=СПИСОК!$A31,DATA!$C$6=СПИСОК!$A31,DATA!$D$6=СПИСОК!$A31),"++","+")))</f>
        <v xml:space="preserve"> </v>
      </c>
      <c r="H32" s="20" t="str">
        <f>IF((IF(DATA!$B31=COLUMN() - 2,1,0)+IF(DATA!$C31=COLUMN() - 2,1,0)+IF(DATA!$D31=COLUMN() - 2,1,0))=0," ",(IF(OR(DATA!$B$7=СПИСОК!$A31,DATA!$C$7=СПИСОК!$A31,DATA!$D$7=СПИСОК!$A31),"++","+")))</f>
        <v xml:space="preserve"> </v>
      </c>
      <c r="I32" s="20" t="str">
        <f>IF((IF(DATA!$B31=COLUMN() - 2,1,0)+IF(DATA!$C31=COLUMN() - 2,1,0)+IF(DATA!$D31=COLUMN() - 2,1,0))=0," ",(IF(OR(DATA!$B$8=СПИСОК!$A31,DATA!$C$8=СПИСОК!$A31,DATA!$D$8=СПИСОК!$A31),"++","+")))</f>
        <v xml:space="preserve"> </v>
      </c>
      <c r="J32" s="21" t="str">
        <f>IF((IF(DATA!$B31=COLUMN() - 2,1,0)+IF(DATA!$C31=COLUMN() - 2,1,0)+IF(DATA!$D31=COLUMN() - 2,1,0))=0," ",(IF(OR(DATA!$B$9=СПИСОК!$A31,DATA!$C$9=СПИСОК!$A31,DATA!$D$9=СПИСОК!$A31),"++","+")))</f>
        <v xml:space="preserve"> </v>
      </c>
      <c r="K32" s="21" t="str">
        <f>IF((IF(DATA!$B31=COLUMN() - 2,1,0)+IF(DATA!$C31=COLUMN() - 2,1,0)+IF(DATA!$D31=COLUMN() - 2,1,0))=0," ",(IF(OR(DATA!$B$10=СПИСОК!$A31,DATA!$C$10=СПИСОК!$A31,DATA!$D$10=СПИСОК!$A31),"++","+")))</f>
        <v xml:space="preserve"> </v>
      </c>
      <c r="L32" s="21" t="str">
        <f>IF((IF(DATA!$B31=COLUMN() - 2,1,0)+IF(DATA!$C31=COLUMN() - 2,1,0)+IF(DATA!$D31=COLUMN() - 2,1,0))=0," ",(IF(OR(DATA!$B$11=СПИСОК!$A31,DATA!$C$11=СПИСОК!$A31,DATA!$D$11=СПИСОК!$A31),"++","+")))</f>
        <v xml:space="preserve"> </v>
      </c>
      <c r="M32" s="21" t="str">
        <f>IF((IF(DATA!$B31=COLUMN() - 2,1,0)+IF(DATA!$C31=COLUMN() - 2,1,0)+IF(DATA!$D31=COLUMN() - 2,1,0))=0," ",(IF(OR(DATA!$B$12=СПИСОК!$A31,DATA!$C$12=СПИСОК!$A31,DATA!$D$12=СПИСОК!$A31),"++","+")))</f>
        <v xml:space="preserve"> </v>
      </c>
      <c r="N32" s="21" t="str">
        <f>IF((IF(DATA!$B31=COLUMN() - 2,1,0)+IF(DATA!$C31=COLUMN() - 2,1,0)+IF(DATA!$D31=COLUMN() - 2,1,0))=0," ",(IF(OR(DATA!$B$13=СПИСОК!$A31,DATA!$C$13=СПИСОК!$A31,DATA!$D$13=СПИСОК!$A31),"++","+")))</f>
        <v xml:space="preserve"> </v>
      </c>
      <c r="O32" s="21" t="str">
        <f>IF((IF(DATA!$B31=COLUMN() - 2,1,0)+IF(DATA!$C31=COLUMN() - 2,1,0)+IF(DATA!$D31=COLUMN() - 2,1,0))=0," ",(IF(OR(DATA!$B$14=СПИСОК!$A31,DATA!$C$14=СПИСОК!$A31,DATA!$D$14=СПИСОК!$A31),"++","+")))</f>
        <v xml:space="preserve"> </v>
      </c>
      <c r="P32" s="21" t="str">
        <f>IF((IF(DATA!$B31=COLUMN() - 2,1,0)+IF(DATA!$C31=COLUMN() - 2,1,0)+IF(DATA!$D31=COLUMN() - 2,1,0))=0," ",(IF(OR(DATA!$B$15=СПИСОК!$A31,DATA!$C$15=СПИСОК!$A31,DATA!$D$15=СПИСОК!$A31),"++","+")))</f>
        <v>++</v>
      </c>
      <c r="Q32" s="21" t="str">
        <f>IF((IF(DATA!$B31=COLUMN() - 2,1,0)+IF(DATA!$C31=COLUMN() - 2,1,0)+IF(DATA!$D31=COLUMN() - 2,1,0))=0," ",(IF(OR(DATA!$B$16=СПИСОК!$A31,DATA!$C$16=СПИСОК!$A31,DATA!$D$16=СПИСОК!$A31),"++","+")))</f>
        <v xml:space="preserve"> </v>
      </c>
      <c r="R32" s="21" t="str">
        <f>IF((IF(DATA!$B31=COLUMN() - 2,1,0)+IF(DATA!$C31=COLUMN() - 2,1,0)+IF(DATA!$D31=COLUMN() - 2,1,0))=0," ",(IF(OR(DATA!$B$17=СПИСОК!$A31,DATA!$C$17=СПИСОК!$A31,DATA!$D$17=СПИСОК!$A31),"++","+")))</f>
        <v xml:space="preserve"> </v>
      </c>
      <c r="S32" s="21" t="str">
        <f>IF((IF(DATA!$B31=COLUMN() - 2,1,0)+IF(DATA!$C31=COLUMN() - 2,1,0)+IF(DATA!$D31=COLUMN() - 2,1,0))=0," ",(IF(OR(DATA!$B$18=СПИСОК!$A31,DATA!$C$18=СПИСОК!$A31,DATA!$D$18=СПИСОК!$A31),"++","+")))</f>
        <v>+</v>
      </c>
      <c r="T32" s="21" t="str">
        <f>IF((IF(DATA!$B31=COLUMN() - 2,1,0)+IF(DATA!$C31=COLUMN() - 2,1,0)+IF(DATA!$D31=COLUMN() - 2,1,0))=0," ",(IF(OR(DATA!$B$19=СПИСОК!$A31,DATA!$C$19=СПИСОК!$A31,DATA!$D$19=СПИСОК!$A31),"++","+")))</f>
        <v xml:space="preserve"> </v>
      </c>
      <c r="U32" s="21" t="str">
        <f>IF((IF(DATA!$B31=COLUMN() - 2,1,0)+IF(DATA!$C31=COLUMN() - 2,1,0)+IF(DATA!$D31=COLUMN() - 2,1,0))=0," ",(IF(OR(DATA!$B$20=СПИСОК!$A31,DATA!$C$20=СПИСОК!$A31,DATA!$D$20=СПИСОК!$A31),"++","+")))</f>
        <v xml:space="preserve"> </v>
      </c>
      <c r="V32" s="21" t="str">
        <f>IF((IF(DATA!$B31=COLUMN() - 2,1,0)+IF(DATA!$C31=COLUMN() - 2,1,0)+IF(DATA!$D31=COLUMN() - 2,1,0))=0," ",(IF(OR(DATA!$B$21=СПИСОК!$A31,DATA!$C$21=СПИСОК!$A31,DATA!$D$21=СПИСОК!$A31),"++","+")))</f>
        <v xml:space="preserve"> </v>
      </c>
      <c r="W32" s="21" t="str">
        <f>IF((IF(DATA!$B31=COLUMN() - 2,1,0)+IF(DATA!$C31=COLUMN() - 2,1,0)+IF(DATA!$D31=COLUMN() - 2,1,0))=0," ",(IF(OR(DATA!$B$22=СПИСОК!$A31,DATA!$C$22=СПИСОК!$A31,DATA!$D$22=СПИСОК!$A31),"++","+")))</f>
        <v xml:space="preserve"> </v>
      </c>
      <c r="X32" s="21" t="str">
        <f>IF((IF(DATA!$B31=COLUMN() - 2,1,0)+IF(DATA!$C31=COLUMN() - 2,1,0)+IF(DATA!$D31=COLUMN() - 2,1,0))=0," ",(IF(OR(DATA!$B$23=СПИСОК!$A31,DATA!$C$23=СПИСОК!$A31,DATA!$D$23=СПИСОК!$A31),"++","+")))</f>
        <v xml:space="preserve"> </v>
      </c>
      <c r="Y32" s="21" t="str">
        <f>IF((IF(DATA!$B31=COLUMN() - 2,1,0)+IF(DATA!$C31=COLUMN() - 2,1,0)+IF(DATA!$D31=COLUMN() - 2,1,0))=0," ",(IF(OR(DATA!$B$24=СПИСОК!$A31,DATA!$C$24=СПИСОК!$A31,DATA!$D$24=СПИСОК!$A31),"++","+")))</f>
        <v xml:space="preserve"> </v>
      </c>
      <c r="Z32" s="21" t="str">
        <f>IF((IF(DATA!$B31=COLUMN() - 2,1,0)+IF(DATA!$C31=COLUMN() - 2,1,0)+IF(DATA!$D31=COLUMN() - 2,1,0))=0," ",(IF(OR(DATA!$B$25=СПИСОК!$A31,DATA!$C$25=СПИСОК!$A31,DATA!$D$25=СПИСОК!$A31),"++","+")))</f>
        <v xml:space="preserve"> </v>
      </c>
      <c r="AA32" s="21" t="str">
        <f>IF((IF(DATA!$B31=COLUMN() - 2,1,0)+IF(DATA!$C31=COLUMN() - 2,1,0)+IF(DATA!$D31=COLUMN() - 2,1,0))=0," ",(IF(OR(DATA!$B$26=СПИСОК!$A31,DATA!$C$26=СПИСОК!$A31,DATA!$D$26=СПИСОК!$A31),"++","+")))</f>
        <v xml:space="preserve"> </v>
      </c>
      <c r="AB32" s="21" t="str">
        <f>IF((IF(DATA!$B31=COLUMN() - 2,1,0)+IF(DATA!$C31=COLUMN() - 2,1,0)+IF(DATA!$D31=COLUMN() - 2,1,0))=0," ",(IF(OR(DATA!$B$27=СПИСОК!$A31,DATA!$C$27=СПИСОК!$A31,DATA!$D$27=СПИСОК!$A31),"++","+")))</f>
        <v xml:space="preserve"> </v>
      </c>
      <c r="AC32" s="21" t="str">
        <f>IF((IF(DATA!$B31=COLUMN() - 2,1,0)+IF(DATA!$C31=COLUMN() - 2,1,0)+IF(DATA!$D31=COLUMN() - 2,1,0))=0," ",(IF(OR(DATA!$B$28=СПИСОК!$A31,DATA!$C$28=СПИСОК!$A31,DATA!$D$28=СПИСОК!$A31),"++","+")))</f>
        <v xml:space="preserve"> </v>
      </c>
      <c r="AD32" s="21" t="str">
        <f>IF((IF(DATA!$B31=COLUMN() - 2,1,0)+IF(DATA!$C31=COLUMN() - 2,1,0)+IF(DATA!$D31=COLUMN() - 2,1,0))=0," ",(IF(OR(DATA!$B$29=СПИСОК!$A31,DATA!$C$29=СПИСОК!$A31,DATA!$D$29=СПИСОК!$A31),"++","+")))</f>
        <v xml:space="preserve"> </v>
      </c>
      <c r="AE32" s="21" t="str">
        <f>IF((IF(DATA!$B31=COLUMN() - 2,1,0)+IF(DATA!$C31=COLUMN() - 2,1,0)+IF(DATA!$D31=COLUMN() - 2,1,0))=0," ",(IF(OR(DATA!$B$30=СПИСОК!$A31,DATA!$C$30=СПИСОК!$A31,DATA!$D$30=СПИСОК!$A31),"++","+")))</f>
        <v xml:space="preserve"> </v>
      </c>
      <c r="AF32" s="23"/>
      <c r="AG32" s="21" t="str">
        <f>IF((IF(DATA!$B31=COLUMN() - 2,1,0)+IF(DATA!$C31=COLUMN() - 2,1,0)+IF(DATA!$D31=COLUMN() - 2,1,0))=0," ",(IF(OR(DATA!$B$32=СПИСОК!$A31,DATA!$C$32=СПИСОК!$A31,DATA!$D$32=СПИСОК!$A31),"++","+")))</f>
        <v xml:space="preserve"> </v>
      </c>
      <c r="AH32" s="21" t="str">
        <f>IF((IF(DATA!$B31=COLUMN() - 2,1,0)+IF(DATA!$C31=COLUMN() - 2,1,0)+IF(DATA!$D31=COLUMN() - 2,1,0))=0," ",(IF(OR(DATA!$B$33=СПИСОК!$A31,DATA!$C$33=СПИСОК!$A31,DATA!$D$33=СПИСОК!$A31),"++","+")))</f>
        <v xml:space="preserve"> </v>
      </c>
      <c r="AI32" s="21" t="str">
        <f>IF((IF(DATA!$B31=COLUMN() - 2,1,0)+IF(DATA!$C31=COLUMN() - 2,1,0)+IF(DATA!$D31=COLUMN() - 2,1,0))=0," ",(IF(OR(DATA!$B$34=СПИСОК!$A31,DATA!$C$34=СПИСОК!$A31,DATA!$D$34=СПИСОК!$A31),"++","+")))</f>
        <v>++</v>
      </c>
      <c r="AJ32" s="21" t="str">
        <f>IF((IF(DATA!$B31=COLUMN() - 2,1,0)+IF(DATA!$C31=COLUMN() - 2,1,0)+IF(DATA!$D31=COLUMN() - 2,1,0))=0," ",(IF(OR(DATA!$B$35=СПИСОК!$A31,DATA!$C$35=СПИСОК!$A31,DATA!$D$35=СПИСОК!$A31),"++","+")))</f>
        <v xml:space="preserve"> </v>
      </c>
      <c r="AK32" s="21" t="str">
        <f>IF((IF(DATA!$B31=COLUMN() - 2,1,0)+IF(DATA!$C31=COLUMN() - 2,1,0)+IF(DATA!$D31=COLUMN() - 2,1,0))=0," ",(IF(OR(DATA!$B$36=СПИСОК!$A31,DATA!$C$36=СПИСОК!$A31,DATA!$D$36=СПИСОК!$A31),"++","+")))</f>
        <v xml:space="preserve"> </v>
      </c>
      <c r="AL32" s="21" t="str">
        <f>IF((IF(DATA!$B31=COLUMN() - 2,1,0)+IF(DATA!$C31=COLUMN() - 2,1,0)+IF(DATA!$D31=COLUMN() - 2,1,0))=0," ",(IF(OR(DATA!$B$37=СПИСОК!$A31,DATA!$C$37=СПИСОК!$A31,DATA!$D$37=СПИСОК!$A31),"++","+")))</f>
        <v xml:space="preserve"> </v>
      </c>
      <c r="AM32" s="21" t="str">
        <f>IF((IF(DATA!$B31=COLUMN() - 2,1,0)+IF(DATA!$C31=COLUMN() - 2,1,0)+IF(DATA!$D31=COLUMN() - 2,1,0))=0," ",(IF(OR(DATA!$B$38=СПИСОК!$A31,DATA!$C$38=СПИСОК!$A31,DATA!$D$38=СПИСОК!$A31),"++","+")))</f>
        <v xml:space="preserve"> </v>
      </c>
      <c r="AN32" s="21" t="str">
        <f>IF((IF(DATA!$B31=COLUMN() - 2,1,0)+IF(DATA!$C31=COLUMN() - 2,1,0)+IF(DATA!$D31=COLUMN() - 2,1,0))=0," ",(IF(OR(DATA!$B$39=СПИСОК!$A31,DATA!$C$39=СПИСОК!$A31,DATA!$D$39=СПИСОК!$A31),"++","+")))</f>
        <v xml:space="preserve"> </v>
      </c>
      <c r="AO32" s="21" t="str">
        <f>IF((IF(DATA!$B31=COLUMN() - 2,1,0)+IF(DATA!$C31=COLUMN() - 2,1,0)+IF(DATA!$D31=COLUMN() - 2,1,0))=0," ",(IF(OR(DATA!$B$40=СПИСОК!$A31,DATA!$C$40=СПИСОК!$A31,DATA!$D$40=СПИСОК!$A31),"++","+")))</f>
        <v xml:space="preserve"> </v>
      </c>
      <c r="AP32" s="41" t="str">
        <f>IF((IF(DATA!$B31=COLUMN() - 2,1,0)+IF(DATA!$C31=COLUMN() - 2,1,0)+IF(DATA!$D31=COLUMN() - 2,1,0))=0," ",(IF(OR(DATA!$B$41=СПИСОК!$A31,DATA!$C$41=СПИСОК!$A31,DATA!$D$41=СПИСОК!$A31),"++","+")))</f>
        <v xml:space="preserve"> </v>
      </c>
      <c r="AQ32" s="33"/>
    </row>
    <row r="33" spans="1:43" ht="45" customHeight="1" x14ac:dyDescent="0.3">
      <c r="A33" s="85" t="str">
        <f>IF(СПИСОК!B32="","",СПИСОК!B32)</f>
        <v>Фролов Александр Александрович</v>
      </c>
      <c r="B33" s="22"/>
      <c r="C33" s="20" t="str">
        <f>IF((IF(DATA!$B32=1,1,0)+IF(DATA!$C32=1,1,0)+IF(DATA!$D32=1,1,0))=0," ",(IF(OR(DATA!$B$2=СПИСОК!$A32,DATA!$C$2=СПИСОК!$A32,DATA!$D$2=СПИСОК!$A32),"++","+")))</f>
        <v xml:space="preserve"> </v>
      </c>
      <c r="D33" s="20" t="str">
        <f>IF((IF(DATA!B32=2,1,0)+IF(DATA!$C32=2,1,0)+IF(DATA!$D32=2,1,0))=0," ",(IF(OR(DATA!$B$3=СПИСОК!$A32,DATA!$C$3=СПИСОК!$A32,DATA!$D$3=СПИСОК!$A32),"++","+")))</f>
        <v xml:space="preserve"> </v>
      </c>
      <c r="E33" s="20" t="str">
        <f>IF((IF(DATA!$B32=3,1,0)+IF(DATA!$C32=3,1,0)+IF(DATA!$D32=3,1,0))=0," ",(IF(OR(DATA!$B$4=СПИСОК!$A32,DATA!$C$4=СПИСОК!$A32,DATA!$D$4=СПИСОК!$A32),"++","+")))</f>
        <v xml:space="preserve"> </v>
      </c>
      <c r="F33" s="20" t="str">
        <f>IF((IF(DATA!$B32=4,1,0)+IF(DATA!$C32=4,1,0)+IF(DATA!$D32=4,1,0))=0," ",(IF(OR(DATA!$B$5=СПИСОК!$A32,DATA!$C$5=СПИСОК!$A32,DATA!$D$5=СПИСОК!$A32),"++","+")))</f>
        <v xml:space="preserve"> </v>
      </c>
      <c r="G33" s="20" t="str">
        <f>IF((IF(DATA!$B32=COLUMN() - 2,1,0)+IF(DATA!$C32=COLUMN() - 2,1,0)+IF(DATA!$D32=COLUMN() - 2,1,0))=0," ",(IF(OR(DATA!$B$6=СПИСОК!$A32,DATA!$C$6=СПИСОК!$A32,DATA!$D$6=СПИСОК!$A32),"++","+")))</f>
        <v xml:space="preserve"> </v>
      </c>
      <c r="H33" s="20" t="str">
        <f>IF((IF(DATA!$B32=COLUMN() - 2,1,0)+IF(DATA!$C32=COLUMN() - 2,1,0)+IF(DATA!$D32=COLUMN() - 2,1,0))=0," ",(IF(OR(DATA!$B$7=СПИСОК!$A32,DATA!$C$7=СПИСОК!$A32,DATA!$D$7=СПИСОК!$A32),"++","+")))</f>
        <v>++</v>
      </c>
      <c r="I33" s="20" t="str">
        <f>IF((IF(DATA!$B32=COLUMN() - 2,1,0)+IF(DATA!$C32=COLUMN() - 2,1,0)+IF(DATA!$D32=COLUMN() - 2,1,0))=0," ",(IF(OR(DATA!$B$8=СПИСОК!$A32,DATA!$C$8=СПИСОК!$A32,DATA!$D$8=СПИСОК!$A32),"++","+")))</f>
        <v xml:space="preserve"> </v>
      </c>
      <c r="J33" s="21" t="str">
        <f>IF((IF(DATA!$B32=COLUMN() - 2,1,0)+IF(DATA!$C32=COLUMN() - 2,1,0)+IF(DATA!$D32=COLUMN() - 2,1,0))=0," ",(IF(OR(DATA!$B$9=СПИСОК!$A32,DATA!$C$9=СПИСОК!$A32,DATA!$D$9=СПИСОК!$A32),"++","+")))</f>
        <v xml:space="preserve"> </v>
      </c>
      <c r="K33" s="21" t="str">
        <f>IF((IF(DATA!$B32=COLUMN() - 2,1,0)+IF(DATA!$C32=COLUMN() - 2,1,0)+IF(DATA!$D32=COLUMN() - 2,1,0))=0," ",(IF(OR(DATA!$B$10=СПИСОК!$A32,DATA!$C$10=СПИСОК!$A32,DATA!$D$10=СПИСОК!$A32),"++","+")))</f>
        <v xml:space="preserve"> </v>
      </c>
      <c r="L33" s="21" t="str">
        <f>IF((IF(DATA!$B32=COLUMN() - 2,1,0)+IF(DATA!$C32=COLUMN() - 2,1,0)+IF(DATA!$D32=COLUMN() - 2,1,0))=0," ",(IF(OR(DATA!$B$11=СПИСОК!$A32,DATA!$C$11=СПИСОК!$A32,DATA!$D$11=СПИСОК!$A32),"++","+")))</f>
        <v>++</v>
      </c>
      <c r="M33" s="21" t="str">
        <f>IF((IF(DATA!$B32=COLUMN() - 2,1,0)+IF(DATA!$C32=COLUMN() - 2,1,0)+IF(DATA!$D32=COLUMN() - 2,1,0))=0," ",(IF(OR(DATA!$B$12=СПИСОК!$A32,DATA!$C$12=СПИСОК!$A32,DATA!$D$12=СПИСОК!$A32),"++","+")))</f>
        <v xml:space="preserve"> </v>
      </c>
      <c r="N33" s="21" t="str">
        <f>IF((IF(DATA!$B32=COLUMN() - 2,1,0)+IF(DATA!$C32=COLUMN() - 2,1,0)+IF(DATA!$D32=COLUMN() - 2,1,0))=0," ",(IF(OR(DATA!$B$13=СПИСОК!$A32,DATA!$C$13=СПИСОК!$A32,DATA!$D$13=СПИСОК!$A32),"++","+")))</f>
        <v xml:space="preserve"> </v>
      </c>
      <c r="O33" s="21" t="str">
        <f>IF((IF(DATA!$B32=COLUMN() - 2,1,0)+IF(DATA!$C32=COLUMN() - 2,1,0)+IF(DATA!$D32=COLUMN() - 2,1,0))=0," ",(IF(OR(DATA!$B$14=СПИСОК!$A32,DATA!$C$14=СПИСОК!$A32,DATA!$D$14=СПИСОК!$A32),"++","+")))</f>
        <v xml:space="preserve"> </v>
      </c>
      <c r="P33" s="21" t="str">
        <f>IF((IF(DATA!$B32=COLUMN() - 2,1,0)+IF(DATA!$C32=COLUMN() - 2,1,0)+IF(DATA!$D32=COLUMN() - 2,1,0))=0," ",(IF(OR(DATA!$B$15=СПИСОК!$A32,DATA!$C$15=СПИСОК!$A32,DATA!$D$15=СПИСОК!$A32),"++","+")))</f>
        <v xml:space="preserve"> </v>
      </c>
      <c r="Q33" s="21" t="str">
        <f>IF((IF(DATA!$B32=COLUMN() - 2,1,0)+IF(DATA!$C32=COLUMN() - 2,1,0)+IF(DATA!$D32=COLUMN() - 2,1,0))=0," ",(IF(OR(DATA!$B$16=СПИСОК!$A32,DATA!$C$16=СПИСОК!$A32,DATA!$D$16=СПИСОК!$A32),"++","+")))</f>
        <v xml:space="preserve"> </v>
      </c>
      <c r="R33" s="21" t="str">
        <f>IF((IF(DATA!$B32=COLUMN() - 2,1,0)+IF(DATA!$C32=COLUMN() - 2,1,0)+IF(DATA!$D32=COLUMN() - 2,1,0))=0," ",(IF(OR(DATA!$B$17=СПИСОК!$A32,DATA!$C$17=СПИСОК!$A32,DATA!$D$17=СПИСОК!$A32),"++","+")))</f>
        <v xml:space="preserve"> </v>
      </c>
      <c r="S33" s="21" t="str">
        <f>IF((IF(DATA!$B32=COLUMN() - 2,1,0)+IF(DATA!$C32=COLUMN() - 2,1,0)+IF(DATA!$D32=COLUMN() - 2,1,0))=0," ",(IF(OR(DATA!$B$18=СПИСОК!$A32,DATA!$C$18=СПИСОК!$A32,DATA!$D$18=СПИСОК!$A32),"++","+")))</f>
        <v>++</v>
      </c>
      <c r="T33" s="21" t="str">
        <f>IF((IF(DATA!$B32=COLUMN() - 2,1,0)+IF(DATA!$C32=COLUMN() - 2,1,0)+IF(DATA!$D32=COLUMN() - 2,1,0))=0," ",(IF(OR(DATA!$B$19=СПИСОК!$A32,DATA!$C$19=СПИСОК!$A32,DATA!$D$19=СПИСОК!$A32),"++","+")))</f>
        <v xml:space="preserve"> </v>
      </c>
      <c r="U33" s="21" t="str">
        <f>IF((IF(DATA!$B32=COLUMN() - 2,1,0)+IF(DATA!$C32=COLUMN() - 2,1,0)+IF(DATA!$D32=COLUMN() - 2,1,0))=0," ",(IF(OR(DATA!$B$20=СПИСОК!$A32,DATA!$C$20=СПИСОК!$A32,DATA!$D$20=СПИСОК!$A32),"++","+")))</f>
        <v xml:space="preserve"> </v>
      </c>
      <c r="V33" s="21" t="str">
        <f>IF((IF(DATA!$B32=COLUMN() - 2,1,0)+IF(DATA!$C32=COLUMN() - 2,1,0)+IF(DATA!$D32=COLUMN() - 2,1,0))=0," ",(IF(OR(DATA!$B$21=СПИСОК!$A32,DATA!$C$21=СПИСОК!$A32,DATA!$D$21=СПИСОК!$A32),"++","+")))</f>
        <v xml:space="preserve"> </v>
      </c>
      <c r="W33" s="21" t="str">
        <f>IF((IF(DATA!$B32=COLUMN() - 2,1,0)+IF(DATA!$C32=COLUMN() - 2,1,0)+IF(DATA!$D32=COLUMN() - 2,1,0))=0," ",(IF(OR(DATA!$B$22=СПИСОК!$A32,DATA!$C$22=СПИСОК!$A32,DATA!$D$22=СПИСОК!$A32),"++","+")))</f>
        <v xml:space="preserve"> </v>
      </c>
      <c r="X33" s="21" t="str">
        <f>IF((IF(DATA!$B32=COLUMN() - 2,1,0)+IF(DATA!$C32=COLUMN() - 2,1,0)+IF(DATA!$D32=COLUMN() - 2,1,0))=0," ",(IF(OR(DATA!$B$23=СПИСОК!$A32,DATA!$C$23=СПИСОК!$A32,DATA!$D$23=СПИСОК!$A32),"++","+")))</f>
        <v xml:space="preserve"> </v>
      </c>
      <c r="Y33" s="21" t="str">
        <f>IF((IF(DATA!$B32=COLUMN() - 2,1,0)+IF(DATA!$C32=COLUMN() - 2,1,0)+IF(DATA!$D32=COLUMN() - 2,1,0))=0," ",(IF(OR(DATA!$B$24=СПИСОК!$A32,DATA!$C$24=СПИСОК!$A32,DATA!$D$24=СПИСОК!$A32),"++","+")))</f>
        <v xml:space="preserve"> </v>
      </c>
      <c r="Z33" s="21" t="str">
        <f>IF((IF(DATA!$B32=COLUMN() - 2,1,0)+IF(DATA!$C32=COLUMN() - 2,1,0)+IF(DATA!$D32=COLUMN() - 2,1,0))=0," ",(IF(OR(DATA!$B$25=СПИСОК!$A32,DATA!$C$25=СПИСОК!$A32,DATA!$D$25=СПИСОК!$A32),"++","+")))</f>
        <v xml:space="preserve"> </v>
      </c>
      <c r="AA33" s="21" t="str">
        <f>IF((IF(DATA!$B32=COLUMN() - 2,1,0)+IF(DATA!$C32=COLUMN() - 2,1,0)+IF(DATA!$D32=COLUMN() - 2,1,0))=0," ",(IF(OR(DATA!$B$26=СПИСОК!$A32,DATA!$C$26=СПИСОК!$A32,DATA!$D$26=СПИСОК!$A32),"++","+")))</f>
        <v xml:space="preserve"> </v>
      </c>
      <c r="AB33" s="21" t="str">
        <f>IF((IF(DATA!$B32=COLUMN() - 2,1,0)+IF(DATA!$C32=COLUMN() - 2,1,0)+IF(DATA!$D32=COLUMN() - 2,1,0))=0," ",(IF(OR(DATA!$B$27=СПИСОК!$A32,DATA!$C$27=СПИСОК!$A32,DATA!$D$27=СПИСОК!$A32),"++","+")))</f>
        <v xml:space="preserve"> </v>
      </c>
      <c r="AC33" s="21" t="str">
        <f>IF((IF(DATA!$B32=COLUMN() - 2,1,0)+IF(DATA!$C32=COLUMN() - 2,1,0)+IF(DATA!$D32=COLUMN() - 2,1,0))=0," ",(IF(OR(DATA!$B$28=СПИСОК!$A32,DATA!$C$28=СПИСОК!$A32,DATA!$D$28=СПИСОК!$A32),"++","+")))</f>
        <v xml:space="preserve"> </v>
      </c>
      <c r="AD33" s="21" t="str">
        <f>IF((IF(DATA!$B32=COLUMN() - 2,1,0)+IF(DATA!$C32=COLUMN() - 2,1,0)+IF(DATA!$D32=COLUMN() - 2,1,0))=0," ",(IF(OR(DATA!$B$29=СПИСОК!$A32,DATA!$C$29=СПИСОК!$A32,DATA!$D$29=СПИСОК!$A32),"++","+")))</f>
        <v xml:space="preserve"> </v>
      </c>
      <c r="AE33" s="21" t="str">
        <f>IF((IF(DATA!$B32=COLUMN() - 2,1,0)+IF(DATA!$C32=COLUMN() - 2,1,0)+IF(DATA!$D32=COLUMN() - 2,1,0))=0," ",(IF(OR(DATA!$B$30=СПИСОК!$A32,DATA!$C$30=СПИСОК!$A32,DATA!$D$30=СПИСОК!$A32),"++","+")))</f>
        <v xml:space="preserve"> </v>
      </c>
      <c r="AF33" s="21" t="str">
        <f>IF((IF(DATA!$B32=COLUMN() - 2,1,0)+IF(DATA!$C32=COLUMN() - 2,1,0)+IF(DATA!$D32=COLUMN() - 2,1,0))=0," ",(IF(OR(DATA!$B$31=СПИСОК!$A32,DATA!$C$31=СПИСОК!$A32,DATA!$D$31=СПИСОК!$A32),"++","+")))</f>
        <v xml:space="preserve"> </v>
      </c>
      <c r="AG33" s="23"/>
      <c r="AH33" s="21" t="str">
        <f>IF((IF(DATA!$B32=COLUMN() - 2,1,0)+IF(DATA!$C32=COLUMN() - 2,1,0)+IF(DATA!$D32=COLUMN() - 2,1,0))=0," ",(IF(OR(DATA!$B$33=СПИСОК!$A32,DATA!$C$33=СПИСОК!$A32,DATA!$D$33=СПИСОК!$A32),"++","+")))</f>
        <v xml:space="preserve"> </v>
      </c>
      <c r="AI33" s="21" t="str">
        <f>IF((IF(DATA!$B32=COLUMN() - 2,1,0)+IF(DATA!$C32=COLUMN() - 2,1,0)+IF(DATA!$D32=COLUMN() - 2,1,0))=0," ",(IF(OR(DATA!$B$34=СПИСОК!$A32,DATA!$C$34=СПИСОК!$A32,DATA!$D$34=СПИСОК!$A32),"++","+")))</f>
        <v xml:space="preserve"> </v>
      </c>
      <c r="AJ33" s="21" t="str">
        <f>IF((IF(DATA!$B32=COLUMN() - 2,1,0)+IF(DATA!$C32=COLUMN() - 2,1,0)+IF(DATA!$D32=COLUMN() - 2,1,0))=0," ",(IF(OR(DATA!$B$35=СПИСОК!$A32,DATA!$C$35=СПИСОК!$A32,DATA!$D$35=СПИСОК!$A32),"++","+")))</f>
        <v xml:space="preserve"> </v>
      </c>
      <c r="AK33" s="21" t="str">
        <f>IF((IF(DATA!$B32=COLUMN() - 2,1,0)+IF(DATA!$C32=COLUMN() - 2,1,0)+IF(DATA!$D32=COLUMN() - 2,1,0))=0," ",(IF(OR(DATA!$B$36=СПИСОК!$A32,DATA!$C$36=СПИСОК!$A32,DATA!$D$36=СПИСОК!$A32),"++","+")))</f>
        <v xml:space="preserve"> </v>
      </c>
      <c r="AL33" s="21" t="str">
        <f>IF((IF(DATA!$B32=COLUMN() - 2,1,0)+IF(DATA!$C32=COLUMN() - 2,1,0)+IF(DATA!$D32=COLUMN() - 2,1,0))=0," ",(IF(OR(DATA!$B$37=СПИСОК!$A32,DATA!$C$37=СПИСОК!$A32,DATA!$D$37=СПИСОК!$A32),"++","+")))</f>
        <v xml:space="preserve"> </v>
      </c>
      <c r="AM33" s="21" t="str">
        <f>IF((IF(DATA!$B32=COLUMN() - 2,1,0)+IF(DATA!$C32=COLUMN() - 2,1,0)+IF(DATA!$D32=COLUMN() - 2,1,0))=0," ",(IF(OR(DATA!$B$38=СПИСОК!$A32,DATA!$C$38=СПИСОК!$A32,DATA!$D$38=СПИСОК!$A32),"++","+")))</f>
        <v xml:space="preserve"> </v>
      </c>
      <c r="AN33" s="21" t="str">
        <f>IF((IF(DATA!$B32=COLUMN() - 2,1,0)+IF(DATA!$C32=COLUMN() - 2,1,0)+IF(DATA!$D32=COLUMN() - 2,1,0))=0," ",(IF(OR(DATA!$B$39=СПИСОК!$A32,DATA!$C$39=СПИСОК!$A32,DATA!$D$39=СПИСОК!$A32),"++","+")))</f>
        <v xml:space="preserve"> </v>
      </c>
      <c r="AO33" s="21" t="str">
        <f>IF((IF(DATA!$B32=COLUMN() - 2,1,0)+IF(DATA!$C32=COLUMN() - 2,1,0)+IF(DATA!$D32=COLUMN() - 2,1,0))=0," ",(IF(OR(DATA!$B$40=СПИСОК!$A32,DATA!$C$40=СПИСОК!$A32,DATA!$D$40=СПИСОК!$A32),"++","+")))</f>
        <v xml:space="preserve"> </v>
      </c>
      <c r="AP33" s="41" t="str">
        <f>IF((IF(DATA!$B32=COLUMN() - 2,1,0)+IF(DATA!$C32=COLUMN() - 2,1,0)+IF(DATA!$D32=COLUMN() - 2,1,0))=0," ",(IF(OR(DATA!$B$41=СПИСОК!$A32,DATA!$C$41=СПИСОК!$A32,DATA!$D$41=СПИСОК!$A32),"++","+")))</f>
        <v xml:space="preserve"> </v>
      </c>
      <c r="AQ33" s="33"/>
    </row>
    <row r="34" spans="1:43" ht="45" customHeight="1" x14ac:dyDescent="0.3">
      <c r="A34" s="85" t="str">
        <f>IF(СПИСОК!B33="","",СПИСОК!B33)</f>
        <v>Фролова Ольга Викторовна</v>
      </c>
      <c r="B34" s="22"/>
      <c r="C34" s="20" t="str">
        <f>IF((IF(DATA!$B33=1,1,0)+IF(DATA!$C33=1,1,0)+IF(DATA!$D33=1,1,0))=0," ",(IF(OR(DATA!$B$2=СПИСОК!$A33,DATA!$C$2=СПИСОК!$A33,DATA!$D$2=СПИСОК!$A33),"++","+")))</f>
        <v xml:space="preserve"> </v>
      </c>
      <c r="D34" s="20" t="str">
        <f>IF((IF(DATA!B33=2,1,0)+IF(DATA!$C33=2,1,0)+IF(DATA!$D33=2,1,0))=0," ",(IF(OR(DATA!$B$3=СПИСОК!$A33,DATA!$C$3=СПИСОК!$A33,DATA!$D$3=СПИСОК!$A33),"++","+")))</f>
        <v xml:space="preserve"> </v>
      </c>
      <c r="E34" s="20" t="str">
        <f>IF((IF(DATA!$B33=3,1,0)+IF(DATA!$C33=3,1,0)+IF(DATA!$D33=3,1,0))=0," ",(IF(OR(DATA!$B$4=СПИСОК!$A33,DATA!$C$4=СПИСОК!$A33,DATA!$D$4=СПИСОК!$A33),"++","+")))</f>
        <v xml:space="preserve"> </v>
      </c>
      <c r="F34" s="20" t="str">
        <f>IF((IF(DATA!$B33=4,1,0)+IF(DATA!$C33=4,1,0)+IF(DATA!$D33=4,1,0))=0," ",(IF(OR(DATA!$B$5=СПИСОК!$A33,DATA!$C$5=СПИСОК!$A33,DATA!$D$5=СПИСОК!$A33),"++","+")))</f>
        <v xml:space="preserve"> </v>
      </c>
      <c r="G34" s="20" t="str">
        <f>IF((IF(DATA!$B33=COLUMN() - 2,1,0)+IF(DATA!$C33=COLUMN() - 2,1,0)+IF(DATA!$D33=COLUMN() - 2,1,0))=0," ",(IF(OR(DATA!$B$6=СПИСОК!$A33,DATA!$C$6=СПИСОК!$A33,DATA!$D$6=СПИСОК!$A33),"++","+")))</f>
        <v xml:space="preserve"> </v>
      </c>
      <c r="H34" s="20" t="str">
        <f>IF((IF(DATA!$B33=COLUMN() - 2,1,0)+IF(DATA!$C33=COLUMN() - 2,1,0)+IF(DATA!$D33=COLUMN() - 2,1,0))=0," ",(IF(OR(DATA!$B$7=СПИСОК!$A33,DATA!$C$7=СПИСОК!$A33,DATA!$D$7=СПИСОК!$A33),"++","+")))</f>
        <v xml:space="preserve"> </v>
      </c>
      <c r="I34" s="20" t="str">
        <f>IF((IF(DATA!$B33=COLUMN() - 2,1,0)+IF(DATA!$C33=COLUMN() - 2,1,0)+IF(DATA!$D33=COLUMN() - 2,1,0))=0," ",(IF(OR(DATA!$B$8=СПИСОК!$A33,DATA!$C$8=СПИСОК!$A33,DATA!$D$8=СПИСОК!$A33),"++","+")))</f>
        <v xml:space="preserve"> </v>
      </c>
      <c r="J34" s="21" t="str">
        <f>IF((IF(DATA!$B33=COLUMN() - 2,1,0)+IF(DATA!$C33=COLUMN() - 2,1,0)+IF(DATA!$D33=COLUMN() - 2,1,0))=0," ",(IF(OR(DATA!$B$9=СПИСОК!$A33,DATA!$C$9=СПИСОК!$A33,DATA!$D$9=СПИСОК!$A33),"++","+")))</f>
        <v xml:space="preserve"> </v>
      </c>
      <c r="K34" s="21" t="str">
        <f>IF((IF(DATA!$B33=COLUMN() - 2,1,0)+IF(DATA!$C33=COLUMN() - 2,1,0)+IF(DATA!$D33=COLUMN() - 2,1,0))=0," ",(IF(OR(DATA!$B$10=СПИСОК!$A33,DATA!$C$10=СПИСОК!$A33,DATA!$D$10=СПИСОК!$A33),"++","+")))</f>
        <v xml:space="preserve"> </v>
      </c>
      <c r="L34" s="21" t="str">
        <f>IF((IF(DATA!$B33=COLUMN() - 2,1,0)+IF(DATA!$C33=COLUMN() - 2,1,0)+IF(DATA!$D33=COLUMN() - 2,1,0))=0," ",(IF(OR(DATA!$B$11=СПИСОК!$A33,DATA!$C$11=СПИСОК!$A33,DATA!$D$11=СПИСОК!$A33),"++","+")))</f>
        <v xml:space="preserve"> </v>
      </c>
      <c r="M34" s="21" t="str">
        <f>IF((IF(DATA!$B33=COLUMN() - 2,1,0)+IF(DATA!$C33=COLUMN() - 2,1,0)+IF(DATA!$D33=COLUMN() - 2,1,0))=0," ",(IF(OR(DATA!$B$12=СПИСОК!$A33,DATA!$C$12=СПИСОК!$A33,DATA!$D$12=СПИСОК!$A33),"++","+")))</f>
        <v xml:space="preserve"> </v>
      </c>
      <c r="N34" s="21" t="str">
        <f>IF((IF(DATA!$B33=COLUMN() - 2,1,0)+IF(DATA!$C33=COLUMN() - 2,1,0)+IF(DATA!$D33=COLUMN() - 2,1,0))=0," ",(IF(OR(DATA!$B$13=СПИСОК!$A33,DATA!$C$13=СПИСОК!$A33,DATA!$D$13=СПИСОК!$A33),"++","+")))</f>
        <v xml:space="preserve"> </v>
      </c>
      <c r="O34" s="21" t="str">
        <f>IF((IF(DATA!$B33=COLUMN() - 2,1,0)+IF(DATA!$C33=COLUMN() - 2,1,0)+IF(DATA!$D33=COLUMN() - 2,1,0))=0," ",(IF(OR(DATA!$B$14=СПИСОК!$A33,DATA!$C$14=СПИСОК!$A33,DATA!$D$14=СПИСОК!$A33),"++","+")))</f>
        <v xml:space="preserve"> </v>
      </c>
      <c r="P34" s="21" t="str">
        <f>IF((IF(DATA!$B33=COLUMN() - 2,1,0)+IF(DATA!$C33=COLUMN() - 2,1,0)+IF(DATA!$D33=COLUMN() - 2,1,0))=0," ",(IF(OR(DATA!$B$15=СПИСОК!$A33,DATA!$C$15=СПИСОК!$A33,DATA!$D$15=СПИСОК!$A33),"++","+")))</f>
        <v xml:space="preserve"> </v>
      </c>
      <c r="Q34" s="21" t="str">
        <f>IF((IF(DATA!$B33=COLUMN() - 2,1,0)+IF(DATA!$C33=COLUMN() - 2,1,0)+IF(DATA!$D33=COLUMN() - 2,1,0))=0," ",(IF(OR(DATA!$B$16=СПИСОК!$A33,DATA!$C$16=СПИСОК!$A33,DATA!$D$16=СПИСОК!$A33),"++","+")))</f>
        <v xml:space="preserve"> </v>
      </c>
      <c r="R34" s="21" t="str">
        <f>IF((IF(DATA!$B33=COLUMN() - 2,1,0)+IF(DATA!$C33=COLUMN() - 2,1,0)+IF(DATA!$D33=COLUMN() - 2,1,0))=0," ",(IF(OR(DATA!$B$17=СПИСОК!$A33,DATA!$C$17=СПИСОК!$A33,DATA!$D$17=СПИСОК!$A33),"++","+")))</f>
        <v>++</v>
      </c>
      <c r="S34" s="21" t="str">
        <f>IF((IF(DATA!$B33=COLUMN() - 2,1,0)+IF(DATA!$C33=COLUMN() - 2,1,0)+IF(DATA!$D33=COLUMN() - 2,1,0))=0," ",(IF(OR(DATA!$B$18=СПИСОК!$A33,DATA!$C$18=СПИСОК!$A33,DATA!$D$18=СПИСОК!$A33),"++","+")))</f>
        <v>+</v>
      </c>
      <c r="T34" s="21" t="str">
        <f>IF((IF(DATA!$B33=COLUMN() - 2,1,0)+IF(DATA!$C33=COLUMN() - 2,1,0)+IF(DATA!$D33=COLUMN() - 2,1,0))=0," ",(IF(OR(DATA!$B$19=СПИСОК!$A33,DATA!$C$19=СПИСОК!$A33,DATA!$D$19=СПИСОК!$A33),"++","+")))</f>
        <v>+</v>
      </c>
      <c r="U34" s="21" t="str">
        <f>IF((IF(DATA!$B33=COLUMN() - 2,1,0)+IF(DATA!$C33=COLUMN() - 2,1,0)+IF(DATA!$D33=COLUMN() - 2,1,0))=0," ",(IF(OR(DATA!$B$20=СПИСОК!$A33,DATA!$C$20=СПИСОК!$A33,DATA!$D$20=СПИСОК!$A33),"++","+")))</f>
        <v xml:space="preserve"> </v>
      </c>
      <c r="V34" s="21" t="str">
        <f>IF((IF(DATA!$B33=COLUMN() - 2,1,0)+IF(DATA!$C33=COLUMN() - 2,1,0)+IF(DATA!$D33=COLUMN() - 2,1,0))=0," ",(IF(OR(DATA!$B$21=СПИСОК!$A33,DATA!$C$21=СПИСОК!$A33,DATA!$D$21=СПИСОК!$A33),"++","+")))</f>
        <v xml:space="preserve"> </v>
      </c>
      <c r="W34" s="21" t="str">
        <f>IF((IF(DATA!$B33=COLUMN() - 2,1,0)+IF(DATA!$C33=COLUMN() - 2,1,0)+IF(DATA!$D33=COLUMN() - 2,1,0))=0," ",(IF(OR(DATA!$B$22=СПИСОК!$A33,DATA!$C$22=СПИСОК!$A33,DATA!$D$22=СПИСОК!$A33),"++","+")))</f>
        <v xml:space="preserve"> </v>
      </c>
      <c r="X34" s="21" t="str">
        <f>IF((IF(DATA!$B33=COLUMN() - 2,1,0)+IF(DATA!$C33=COLUMN() - 2,1,0)+IF(DATA!$D33=COLUMN() - 2,1,0))=0," ",(IF(OR(DATA!$B$23=СПИСОК!$A33,DATA!$C$23=СПИСОК!$A33,DATA!$D$23=СПИСОК!$A33),"++","+")))</f>
        <v xml:space="preserve"> </v>
      </c>
      <c r="Y34" s="21" t="str">
        <f>IF((IF(DATA!$B33=COLUMN() - 2,1,0)+IF(DATA!$C33=COLUMN() - 2,1,0)+IF(DATA!$D33=COLUMN() - 2,1,0))=0," ",(IF(OR(DATA!$B$24=СПИСОК!$A33,DATA!$C$24=СПИСОК!$A33,DATA!$D$24=СПИСОК!$A33),"++","+")))</f>
        <v xml:space="preserve"> </v>
      </c>
      <c r="Z34" s="21" t="str">
        <f>IF((IF(DATA!$B33=COLUMN() - 2,1,0)+IF(DATA!$C33=COLUMN() - 2,1,0)+IF(DATA!$D33=COLUMN() - 2,1,0))=0," ",(IF(OR(DATA!$B$25=СПИСОК!$A33,DATA!$C$25=СПИСОК!$A33,DATA!$D$25=СПИСОК!$A33),"++","+")))</f>
        <v xml:space="preserve"> </v>
      </c>
      <c r="AA34" s="21" t="str">
        <f>IF((IF(DATA!$B33=COLUMN() - 2,1,0)+IF(DATA!$C33=COLUMN() - 2,1,0)+IF(DATA!$D33=COLUMN() - 2,1,0))=0," ",(IF(OR(DATA!$B$26=СПИСОК!$A33,DATA!$C$26=СПИСОК!$A33,DATA!$D$26=СПИСОК!$A33),"++","+")))</f>
        <v xml:space="preserve"> </v>
      </c>
      <c r="AB34" s="21" t="str">
        <f>IF((IF(DATA!$B33=COLUMN() - 2,1,0)+IF(DATA!$C33=COLUMN() - 2,1,0)+IF(DATA!$D33=COLUMN() - 2,1,0))=0," ",(IF(OR(DATA!$B$27=СПИСОК!$A33,DATA!$C$27=СПИСОК!$A33,DATA!$D$27=СПИСОК!$A33),"++","+")))</f>
        <v xml:space="preserve"> </v>
      </c>
      <c r="AC34" s="21" t="str">
        <f>IF((IF(DATA!$B33=COLUMN() - 2,1,0)+IF(DATA!$C33=COLUMN() - 2,1,0)+IF(DATA!$D33=COLUMN() - 2,1,0))=0," ",(IF(OR(DATA!$B$28=СПИСОК!$A33,DATA!$C$28=СПИСОК!$A33,DATA!$D$28=СПИСОК!$A33),"++","+")))</f>
        <v xml:space="preserve"> </v>
      </c>
      <c r="AD34" s="21" t="str">
        <f>IF((IF(DATA!$B33=COLUMN() - 2,1,0)+IF(DATA!$C33=COLUMN() - 2,1,0)+IF(DATA!$D33=COLUMN() - 2,1,0))=0," ",(IF(OR(DATA!$B$29=СПИСОК!$A33,DATA!$C$29=СПИСОК!$A33,DATA!$D$29=СПИСОК!$A33),"++","+")))</f>
        <v xml:space="preserve"> </v>
      </c>
      <c r="AE34" s="21" t="str">
        <f>IF((IF(DATA!$B33=COLUMN() - 2,1,0)+IF(DATA!$C33=COLUMN() - 2,1,0)+IF(DATA!$D33=COLUMN() - 2,1,0))=0," ",(IF(OR(DATA!$B$30=СПИСОК!$A33,DATA!$C$30=СПИСОК!$A33,DATA!$D$30=СПИСОК!$A33),"++","+")))</f>
        <v xml:space="preserve"> </v>
      </c>
      <c r="AF34" s="21" t="str">
        <f>IF((IF(DATA!$B33=COLUMN() - 2,1,0)+IF(DATA!$C33=COLUMN() - 2,1,0)+IF(DATA!$D33=COLUMN() - 2,1,0))=0," ",(IF(OR(DATA!$B$31=СПИСОК!$A33,DATA!$C$31=СПИСОК!$A33,DATA!$D$31=СПИСОК!$A33),"++","+")))</f>
        <v xml:space="preserve"> </v>
      </c>
      <c r="AG34" s="21" t="str">
        <f>IF((IF(DATA!$B33=COLUMN() - 2,1,0)+IF(DATA!$C33=COLUMN() - 2,1,0)+IF(DATA!$D33=COLUMN() - 2,1,0))=0," ",(IF(OR(DATA!$B$32=СПИСОК!$A33,DATA!$C$32=СПИСОК!$A33,DATA!$D$32=СПИСОК!$A33),"++","+")))</f>
        <v xml:space="preserve"> </v>
      </c>
      <c r="AH34" s="23"/>
      <c r="AI34" s="21" t="str">
        <f>IF((IF(DATA!$B33=COLUMN() - 2,1,0)+IF(DATA!$C33=COLUMN() - 2,1,0)+IF(DATA!$D33=COLUMN() - 2,1,0))=0," ",(IF(OR(DATA!$B$34=СПИСОК!$A33,DATA!$C$34=СПИСОК!$A33,DATA!$D$34=СПИСОК!$A33),"++","+")))</f>
        <v xml:space="preserve"> </v>
      </c>
      <c r="AJ34" s="21" t="str">
        <f>IF((IF(DATA!$B33=COLUMN() - 2,1,0)+IF(DATA!$C33=COLUMN() - 2,1,0)+IF(DATA!$D33=COLUMN() - 2,1,0))=0," ",(IF(OR(DATA!$B$35=СПИСОК!$A33,DATA!$C$35=СПИСОК!$A33,DATA!$D$35=СПИСОК!$A33),"++","+")))</f>
        <v xml:space="preserve"> </v>
      </c>
      <c r="AK34" s="21" t="str">
        <f>IF((IF(DATA!$B33=COLUMN() - 2,1,0)+IF(DATA!$C33=COLUMN() - 2,1,0)+IF(DATA!$D33=COLUMN() - 2,1,0))=0," ",(IF(OR(DATA!$B$36=СПИСОК!$A33,DATA!$C$36=СПИСОК!$A33,DATA!$D$36=СПИСОК!$A33),"++","+")))</f>
        <v xml:space="preserve"> </v>
      </c>
      <c r="AL34" s="21" t="str">
        <f>IF((IF(DATA!$B33=COLUMN() - 2,1,0)+IF(DATA!$C33=COLUMN() - 2,1,0)+IF(DATA!$D33=COLUMN() - 2,1,0))=0," ",(IF(OR(DATA!$B$37=СПИСОК!$A33,DATA!$C$37=СПИСОК!$A33,DATA!$D$37=СПИСОК!$A33),"++","+")))</f>
        <v xml:space="preserve"> </v>
      </c>
      <c r="AM34" s="21" t="str">
        <f>IF((IF(DATA!$B33=COLUMN() - 2,1,0)+IF(DATA!$C33=COLUMN() - 2,1,0)+IF(DATA!$D33=COLUMN() - 2,1,0))=0," ",(IF(OR(DATA!$B$38=СПИСОК!$A33,DATA!$C$38=СПИСОК!$A33,DATA!$D$38=СПИСОК!$A33),"++","+")))</f>
        <v xml:space="preserve"> </v>
      </c>
      <c r="AN34" s="21" t="str">
        <f>IF((IF(DATA!$B33=COLUMN() - 2,1,0)+IF(DATA!$C33=COLUMN() - 2,1,0)+IF(DATA!$D33=COLUMN() - 2,1,0))=0," ",(IF(OR(DATA!$B$39=СПИСОК!$A33,DATA!$C$39=СПИСОК!$A33,DATA!$D$39=СПИСОК!$A33),"++","+")))</f>
        <v xml:space="preserve"> </v>
      </c>
      <c r="AO34" s="21" t="str">
        <f>IF((IF(DATA!$B33=COLUMN() - 2,1,0)+IF(DATA!$C33=COLUMN() - 2,1,0)+IF(DATA!$D33=COLUMN() - 2,1,0))=0," ",(IF(OR(DATA!$B$40=СПИСОК!$A33,DATA!$C$40=СПИСОК!$A33,DATA!$D$40=СПИСОК!$A33),"++","+")))</f>
        <v xml:space="preserve"> </v>
      </c>
      <c r="AP34" s="41" t="str">
        <f>IF((IF(DATA!$B33=COLUMN() - 2,1,0)+IF(DATA!$C33=COLUMN() - 2,1,0)+IF(DATA!$D33=COLUMN() - 2,1,0))=0," ",(IF(OR(DATA!$B$41=СПИСОК!$A33,DATA!$C$41=СПИСОК!$A33,DATA!$D$41=СПИСОК!$A33),"++","+")))</f>
        <v xml:space="preserve"> </v>
      </c>
      <c r="AQ34" s="33"/>
    </row>
    <row r="35" spans="1:43" ht="45" customHeight="1" x14ac:dyDescent="0.3">
      <c r="A35" s="85" t="str">
        <f>IF(СПИСОК!B34="","",СПИСОК!B34)</f>
        <v>Чубарова Анастасия Алексеевна</v>
      </c>
      <c r="B35" s="22"/>
      <c r="C35" s="20" t="str">
        <f>IF((IF(DATA!$B34=1,1,0)+IF(DATA!$C34=1,1,0)+IF(DATA!$D34=1,1,0))=0," ",(IF(OR(DATA!$B$2=СПИСОК!$A34,DATA!$C$2=СПИСОК!$A34,DATA!$D$2=СПИСОК!$A34),"++","+")))</f>
        <v xml:space="preserve"> </v>
      </c>
      <c r="D35" s="20" t="str">
        <f>IF((IF(DATA!B34=2,1,0)+IF(DATA!$C34=2,1,0)+IF(DATA!$D34=2,1,0))=0," ",(IF(OR(DATA!$B$3=СПИСОК!$A34,DATA!$C$3=СПИСОК!$A34,DATA!$D$3=СПИСОК!$A34),"++","+")))</f>
        <v xml:space="preserve"> </v>
      </c>
      <c r="E35" s="20" t="str">
        <f>IF((IF(DATA!$B34=3,1,0)+IF(DATA!$C34=3,1,0)+IF(DATA!$D34=3,1,0))=0," ",(IF(OR(DATA!$B$4=СПИСОК!$A34,DATA!$C$4=СПИСОК!$A34,DATA!$D$4=СПИСОК!$A34),"++","+")))</f>
        <v xml:space="preserve"> </v>
      </c>
      <c r="F35" s="20" t="str">
        <f>IF((IF(DATA!$B34=4,1,0)+IF(DATA!$C34=4,1,0)+IF(DATA!$D34=4,1,0))=0," ",(IF(OR(DATA!$B$5=СПИСОК!$A34,DATA!$C$5=СПИСОК!$A34,DATA!$D$5=СПИСОК!$A34),"++","+")))</f>
        <v xml:space="preserve"> </v>
      </c>
      <c r="G35" s="20" t="str">
        <f>IF((IF(DATA!$B34=COLUMN() - 2,1,0)+IF(DATA!$C34=COLUMN() - 2,1,0)+IF(DATA!$D34=COLUMN() - 2,1,0))=0," ",(IF(OR(DATA!$B$6=СПИСОК!$A34,DATA!$C$6=СПИСОК!$A34,DATA!$D$6=СПИСОК!$A34),"++","+")))</f>
        <v xml:space="preserve"> </v>
      </c>
      <c r="H35" s="20" t="str">
        <f>IF((IF(DATA!$B34=COLUMN() - 2,1,0)+IF(DATA!$C34=COLUMN() - 2,1,0)+IF(DATA!$D34=COLUMN() - 2,1,0))=0," ",(IF(OR(DATA!$B$7=СПИСОК!$A34,DATA!$C$7=СПИСОК!$A34,DATA!$D$7=СПИСОК!$A34),"++","+")))</f>
        <v xml:space="preserve"> </v>
      </c>
      <c r="I35" s="20" t="str">
        <f>IF((IF(DATA!$B34=COLUMN() - 2,1,0)+IF(DATA!$C34=COLUMN() - 2,1,0)+IF(DATA!$D34=COLUMN() - 2,1,0))=0," ",(IF(OR(DATA!$B$8=СПИСОК!$A34,DATA!$C$8=СПИСОК!$A34,DATA!$D$8=СПИСОК!$A34),"++","+")))</f>
        <v xml:space="preserve"> </v>
      </c>
      <c r="J35" s="21" t="str">
        <f>IF((IF(DATA!$B34=COLUMN() - 2,1,0)+IF(DATA!$C34=COLUMN() - 2,1,0)+IF(DATA!$D34=COLUMN() - 2,1,0))=0," ",(IF(OR(DATA!$B$9=СПИСОК!$A34,DATA!$C$9=СПИСОК!$A34,DATA!$D$9=СПИСОК!$A34),"++","+")))</f>
        <v xml:space="preserve"> </v>
      </c>
      <c r="K35" s="21" t="str">
        <f>IF((IF(DATA!$B34=COLUMN() - 2,1,0)+IF(DATA!$C34=COLUMN() - 2,1,0)+IF(DATA!$D34=COLUMN() - 2,1,0))=0," ",(IF(OR(DATA!$B$10=СПИСОК!$A34,DATA!$C$10=СПИСОК!$A34,DATA!$D$10=СПИСОК!$A34),"++","+")))</f>
        <v xml:space="preserve"> </v>
      </c>
      <c r="L35" s="21" t="str">
        <f>IF((IF(DATA!$B34=COLUMN() - 2,1,0)+IF(DATA!$C34=COLUMN() - 2,1,0)+IF(DATA!$D34=COLUMN() - 2,1,0))=0," ",(IF(OR(DATA!$B$11=СПИСОК!$A34,DATA!$C$11=СПИСОК!$A34,DATA!$D$11=СПИСОК!$A34),"++","+")))</f>
        <v xml:space="preserve"> </v>
      </c>
      <c r="M35" s="21" t="str">
        <f>IF((IF(DATA!$B34=COLUMN() - 2,1,0)+IF(DATA!$C34=COLUMN() - 2,1,0)+IF(DATA!$D34=COLUMN() - 2,1,0))=0," ",(IF(OR(DATA!$B$12=СПИСОК!$A34,DATA!$C$12=СПИСОК!$A34,DATA!$D$12=СПИСОК!$A34),"++","+")))</f>
        <v xml:space="preserve"> </v>
      </c>
      <c r="N35" s="21" t="str">
        <f>IF((IF(DATA!$B34=COLUMN() - 2,1,0)+IF(DATA!$C34=COLUMN() - 2,1,0)+IF(DATA!$D34=COLUMN() - 2,1,0))=0," ",(IF(OR(DATA!$B$13=СПИСОК!$A34,DATA!$C$13=СПИСОК!$A34,DATA!$D$13=СПИСОК!$A34),"++","+")))</f>
        <v xml:space="preserve"> </v>
      </c>
      <c r="O35" s="21" t="str">
        <f>IF((IF(DATA!$B34=COLUMN() - 2,1,0)+IF(DATA!$C34=COLUMN() - 2,1,0)+IF(DATA!$D34=COLUMN() - 2,1,0))=0," ",(IF(OR(DATA!$B$14=СПИСОК!$A34,DATA!$C$14=СПИСОК!$A34,DATA!$D$14=СПИСОК!$A34),"++","+")))</f>
        <v xml:space="preserve"> </v>
      </c>
      <c r="P35" s="21" t="str">
        <f>IF((IF(DATA!$B34=COLUMN() - 2,1,0)+IF(DATA!$C34=COLUMN() - 2,1,0)+IF(DATA!$D34=COLUMN() - 2,1,0))=0," ",(IF(OR(DATA!$B$15=СПИСОК!$A34,DATA!$C$15=СПИСОК!$A34,DATA!$D$15=СПИСОК!$A34),"++","+")))</f>
        <v>++</v>
      </c>
      <c r="Q35" s="21" t="str">
        <f>IF((IF(DATA!$B34=COLUMN() - 2,1,0)+IF(DATA!$C34=COLUMN() - 2,1,0)+IF(DATA!$D34=COLUMN() - 2,1,0))=0," ",(IF(OR(DATA!$B$16=СПИСОК!$A34,DATA!$C$16=СПИСОК!$A34,DATA!$D$16=СПИСОК!$A34),"++","+")))</f>
        <v xml:space="preserve"> </v>
      </c>
      <c r="R35" s="21" t="str">
        <f>IF((IF(DATA!$B34=COLUMN() - 2,1,0)+IF(DATA!$C34=COLUMN() - 2,1,0)+IF(DATA!$D34=COLUMN() - 2,1,0))=0," ",(IF(OR(DATA!$B$17=СПИСОК!$A34,DATA!$C$17=СПИСОК!$A34,DATA!$D$17=СПИСОК!$A34),"++","+")))</f>
        <v xml:space="preserve"> </v>
      </c>
      <c r="S35" s="21" t="str">
        <f>IF((IF(DATA!$B34=COLUMN() - 2,1,0)+IF(DATA!$C34=COLUMN() - 2,1,0)+IF(DATA!$D34=COLUMN() - 2,1,0))=0," ",(IF(OR(DATA!$B$18=СПИСОК!$A34,DATA!$C$18=СПИСОК!$A34,DATA!$D$18=СПИСОК!$A34),"++","+")))</f>
        <v xml:space="preserve"> </v>
      </c>
      <c r="T35" s="21" t="str">
        <f>IF((IF(DATA!$B34=COLUMN() - 2,1,0)+IF(DATA!$C34=COLUMN() - 2,1,0)+IF(DATA!$D34=COLUMN() - 2,1,0))=0," ",(IF(OR(DATA!$B$19=СПИСОК!$A34,DATA!$C$19=СПИСОК!$A34,DATA!$D$19=СПИСОК!$A34),"++","+")))</f>
        <v xml:space="preserve"> </v>
      </c>
      <c r="U35" s="21" t="str">
        <f>IF((IF(DATA!$B34=COLUMN() - 2,1,0)+IF(DATA!$C34=COLUMN() - 2,1,0)+IF(DATA!$D34=COLUMN() - 2,1,0))=0," ",(IF(OR(DATA!$B$20=СПИСОК!$A34,DATA!$C$20=СПИСОК!$A34,DATA!$D$20=СПИСОК!$A34),"++","+")))</f>
        <v xml:space="preserve"> </v>
      </c>
      <c r="V35" s="21" t="str">
        <f>IF((IF(DATA!$B34=COLUMN() - 2,1,0)+IF(DATA!$C34=COLUMN() - 2,1,0)+IF(DATA!$D34=COLUMN() - 2,1,0))=0," ",(IF(OR(DATA!$B$21=СПИСОК!$A34,DATA!$C$21=СПИСОК!$A34,DATA!$D$21=СПИСОК!$A34),"++","+")))</f>
        <v xml:space="preserve"> </v>
      </c>
      <c r="W35" s="21" t="str">
        <f>IF((IF(DATA!$B34=COLUMN() - 2,1,0)+IF(DATA!$C34=COLUMN() - 2,1,0)+IF(DATA!$D34=COLUMN() - 2,1,0))=0," ",(IF(OR(DATA!$B$22=СПИСОК!$A34,DATA!$C$22=СПИСОК!$A34,DATA!$D$22=СПИСОК!$A34),"++","+")))</f>
        <v xml:space="preserve"> </v>
      </c>
      <c r="X35" s="21" t="str">
        <f>IF((IF(DATA!$B34=COLUMN() - 2,1,0)+IF(DATA!$C34=COLUMN() - 2,1,0)+IF(DATA!$D34=COLUMN() - 2,1,0))=0," ",(IF(OR(DATA!$B$23=СПИСОК!$A34,DATA!$C$23=СПИСОК!$A34,DATA!$D$23=СПИСОК!$A34),"++","+")))</f>
        <v xml:space="preserve"> </v>
      </c>
      <c r="Y35" s="21" t="str">
        <f>IF((IF(DATA!$B34=COLUMN() - 2,1,0)+IF(DATA!$C34=COLUMN() - 2,1,0)+IF(DATA!$D34=COLUMN() - 2,1,0))=0," ",(IF(OR(DATA!$B$24=СПИСОК!$A34,DATA!$C$24=СПИСОК!$A34,DATA!$D$24=СПИСОК!$A34),"++","+")))</f>
        <v xml:space="preserve"> </v>
      </c>
      <c r="Z35" s="21" t="str">
        <f>IF((IF(DATA!$B34=COLUMN() - 2,1,0)+IF(DATA!$C34=COLUMN() - 2,1,0)+IF(DATA!$D34=COLUMN() - 2,1,0))=0," ",(IF(OR(DATA!$B$25=СПИСОК!$A34,DATA!$C$25=СПИСОК!$A34,DATA!$D$25=СПИСОК!$A34),"++","+")))</f>
        <v xml:space="preserve"> </v>
      </c>
      <c r="AA35" s="21" t="str">
        <f>IF((IF(DATA!$B34=COLUMN() - 2,1,0)+IF(DATA!$C34=COLUMN() - 2,1,0)+IF(DATA!$D34=COLUMN() - 2,1,0))=0," ",(IF(OR(DATA!$B$26=СПИСОК!$A34,DATA!$C$26=СПИСОК!$A34,DATA!$D$26=СПИСОК!$A34),"++","+")))</f>
        <v xml:space="preserve"> </v>
      </c>
      <c r="AB35" s="21" t="str">
        <f>IF((IF(DATA!$B34=COLUMN() - 2,1,0)+IF(DATA!$C34=COLUMN() - 2,1,0)+IF(DATA!$D34=COLUMN() - 2,1,0))=0," ",(IF(OR(DATA!$B$27=СПИСОК!$A34,DATA!$C$27=СПИСОК!$A34,DATA!$D$27=СПИСОК!$A34),"++","+")))</f>
        <v xml:space="preserve"> </v>
      </c>
      <c r="AC35" s="21" t="str">
        <f>IF((IF(DATA!$B34=COLUMN() - 2,1,0)+IF(DATA!$C34=COLUMN() - 2,1,0)+IF(DATA!$D34=COLUMN() - 2,1,0))=0," ",(IF(OR(DATA!$B$28=СПИСОК!$A34,DATA!$C$28=СПИСОК!$A34,DATA!$D$28=СПИСОК!$A34),"++","+")))</f>
        <v xml:space="preserve"> </v>
      </c>
      <c r="AD35" s="21" t="str">
        <f>IF((IF(DATA!$B34=COLUMN() - 2,1,0)+IF(DATA!$C34=COLUMN() - 2,1,0)+IF(DATA!$D34=COLUMN() - 2,1,0))=0," ",(IF(OR(DATA!$B$29=СПИСОК!$A34,DATA!$C$29=СПИСОК!$A34,DATA!$D$29=СПИСОК!$A34),"++","+")))</f>
        <v xml:space="preserve"> </v>
      </c>
      <c r="AE35" s="21" t="str">
        <f>IF((IF(DATA!$B34=COLUMN() - 2,1,0)+IF(DATA!$C34=COLUMN() - 2,1,0)+IF(DATA!$D34=COLUMN() - 2,1,0))=0," ",(IF(OR(DATA!$B$30=СПИСОК!$A34,DATA!$C$30=СПИСОК!$A34,DATA!$D$30=СПИСОК!$A34),"++","+")))</f>
        <v>+</v>
      </c>
      <c r="AF35" s="21" t="str">
        <f>IF((IF(DATA!$B34=COLUMN() - 2,1,0)+IF(DATA!$C34=COLUMN() - 2,1,0)+IF(DATA!$D34=COLUMN() - 2,1,0))=0," ",(IF(OR(DATA!$B$31=СПИСОК!$A34,DATA!$C$31=СПИСОК!$A34,DATA!$D$31=СПИСОК!$A34),"++","+")))</f>
        <v>++</v>
      </c>
      <c r="AG35" s="21" t="str">
        <f>IF((IF(DATA!$B34=COLUMN() - 2,1,0)+IF(DATA!$C34=COLUMN() - 2,1,0)+IF(DATA!$D34=COLUMN() - 2,1,0))=0," ",(IF(OR(DATA!$B$32=СПИСОК!$A34,DATA!$C$32=СПИСОК!$A34,DATA!$D$32=СПИСОК!$A34),"++","+")))</f>
        <v xml:space="preserve"> </v>
      </c>
      <c r="AH35" s="21" t="str">
        <f>IF((IF(DATA!$B34=COLUMN() - 2,1,0)+IF(DATA!$C34=COLUMN() - 2,1,0)+IF(DATA!$D34=COLUMN() - 2,1,0))=0," ",(IF(OR(DATA!$B$33=СПИСОК!$A34,DATA!$C$33=СПИСОК!$A34,DATA!$D$33=СПИСОК!$A34),"++","+")))</f>
        <v xml:space="preserve"> </v>
      </c>
      <c r="AI35" s="23"/>
      <c r="AJ35" s="21" t="str">
        <f>IF((IF(DATA!$B34=COLUMN() - 2,1,0)+IF(DATA!$C34=COLUMN() - 2,1,0)+IF(DATA!$D34=COLUMN() - 2,1,0))=0," ",(IF(OR(DATA!$B$35=СПИСОК!$A34,DATA!$C$35=СПИСОК!$A34,DATA!$D$35=СПИСОК!$A34),"++","+")))</f>
        <v xml:space="preserve"> </v>
      </c>
      <c r="AK35" s="21" t="str">
        <f>IF((IF(DATA!$B34=COLUMN() - 2,1,0)+IF(DATA!$C34=COLUMN() - 2,1,0)+IF(DATA!$D34=COLUMN() - 2,1,0))=0," ",(IF(OR(DATA!$B$36=СПИСОК!$A34,DATA!$C$36=СПИСОК!$A34,DATA!$D$36=СПИСОК!$A34),"++","+")))</f>
        <v xml:space="preserve"> </v>
      </c>
      <c r="AL35" s="21" t="str">
        <f>IF((IF(DATA!$B34=COLUMN() - 2,1,0)+IF(DATA!$C34=COLUMN() - 2,1,0)+IF(DATA!$D34=COLUMN() - 2,1,0))=0," ",(IF(OR(DATA!$B$37=СПИСОК!$A34,DATA!$C$37=СПИСОК!$A34,DATA!$D$37=СПИСОК!$A34),"++","+")))</f>
        <v xml:space="preserve"> </v>
      </c>
      <c r="AM35" s="21" t="str">
        <f>IF((IF(DATA!$B34=COLUMN() - 2,1,0)+IF(DATA!$C34=COLUMN() - 2,1,0)+IF(DATA!$D34=COLUMN() - 2,1,0))=0," ",(IF(OR(DATA!$B$38=СПИСОК!$A34,DATA!$C$38=СПИСОК!$A34,DATA!$D$38=СПИСОК!$A34),"++","+")))</f>
        <v xml:space="preserve"> </v>
      </c>
      <c r="AN35" s="21" t="str">
        <f>IF((IF(DATA!$B34=COLUMN() - 2,1,0)+IF(DATA!$C34=COLUMN() - 2,1,0)+IF(DATA!$D34=COLUMN() - 2,1,0))=0," ",(IF(OR(DATA!$B$39=СПИСОК!$A34,DATA!$C$39=СПИСОК!$A34,DATA!$D$39=СПИСОК!$A34),"++","+")))</f>
        <v xml:space="preserve"> </v>
      </c>
      <c r="AO35" s="21" t="str">
        <f>IF((IF(DATA!$B34=COLUMN() - 2,1,0)+IF(DATA!$C34=COLUMN() - 2,1,0)+IF(DATA!$D34=COLUMN() - 2,1,0))=0," ",(IF(OR(DATA!$B$40=СПИСОК!$A34,DATA!$C$40=СПИСОК!$A34,DATA!$D$40=СПИСОК!$A34),"++","+")))</f>
        <v xml:space="preserve"> </v>
      </c>
      <c r="AP35" s="41" t="str">
        <f>IF((IF(DATA!$B34=COLUMN() - 2,1,0)+IF(DATA!$C34=COLUMN() - 2,1,0)+IF(DATA!$D34=COLUMN() - 2,1,0))=0," ",(IF(OR(DATA!$B$41=СПИСОК!$A34,DATA!$C$41=СПИСОК!$A34,DATA!$D$41=СПИСОК!$A34),"++","+")))</f>
        <v xml:space="preserve"> </v>
      </c>
      <c r="AQ35" s="33"/>
    </row>
    <row r="36" spans="1:43" ht="45" customHeight="1" x14ac:dyDescent="0.3">
      <c r="A36" s="85" t="str">
        <f>IF(СПИСОК!B35="","",СПИСОК!B35)</f>
        <v>Ярославкина Екатерина Евгеньевна</v>
      </c>
      <c r="B36" s="22"/>
      <c r="C36" s="20" t="str">
        <f>IF((IF(DATA!$B35=1,1,0)+IF(DATA!$C35=1,1,0)+IF(DATA!$D35=1,1,0))=0," ",(IF(OR(DATA!$B$2=СПИСОК!$A35,DATA!$C$2=СПИСОК!$A35,DATA!$D$2=СПИСОК!$A35),"++","+")))</f>
        <v xml:space="preserve"> </v>
      </c>
      <c r="D36" s="20" t="str">
        <f>IF((IF(DATA!B35=2,1,0)+IF(DATA!$C35=2,1,0)+IF(DATA!$D35=2,1,0))=0," ",(IF(OR(DATA!$B$3=СПИСОК!$A35,DATA!$C$3=СПИСОК!$A35,DATA!$D$3=СПИСОК!$A35),"++","+")))</f>
        <v xml:space="preserve"> </v>
      </c>
      <c r="E36" s="20" t="str">
        <f>IF((IF(DATA!$B35=3,1,0)+IF(DATA!$C35=3,1,0)+IF(DATA!$D35=3,1,0))=0," ",(IF(OR(DATA!$B$4=СПИСОК!$A35,DATA!$C$4=СПИСОК!$A35,DATA!$D$4=СПИСОК!$A35),"++","+")))</f>
        <v xml:space="preserve"> </v>
      </c>
      <c r="F36" s="20" t="str">
        <f>IF((IF(DATA!$B35=4,1,0)+IF(DATA!$C35=4,1,0)+IF(DATA!$D35=4,1,0))=0," ",(IF(OR(DATA!$B$5=СПИСОК!$A35,DATA!$C$5=СПИСОК!$A35,DATA!$D$5=СПИСОК!$A35),"++","+")))</f>
        <v xml:space="preserve"> </v>
      </c>
      <c r="G36" s="20" t="str">
        <f>IF((IF(DATA!$B35=COLUMN() - 2,1,0)+IF(DATA!$C35=COLUMN() - 2,1,0)+IF(DATA!$D35=COLUMN() - 2,1,0))=0," ",(IF(OR(DATA!$B$6=СПИСОК!$A35,DATA!$C$6=СПИСОК!$A35,DATA!$D$6=СПИСОК!$A35),"++","+")))</f>
        <v xml:space="preserve"> </v>
      </c>
      <c r="H36" s="20" t="str">
        <f>IF((IF(DATA!$B35=COLUMN() - 2,1,0)+IF(DATA!$C35=COLUMN() - 2,1,0)+IF(DATA!$D35=COLUMN() - 2,1,0))=0," ",(IF(OR(DATA!$B$7=СПИСОК!$A35,DATA!$C$7=СПИСОК!$A35,DATA!$D$7=СПИСОК!$A35),"++","+")))</f>
        <v xml:space="preserve"> </v>
      </c>
      <c r="I36" s="20" t="str">
        <f>IF((IF(DATA!$B35=COLUMN() - 2,1,0)+IF(DATA!$C35=COLUMN() - 2,1,0)+IF(DATA!$D35=COLUMN() - 2,1,0))=0," ",(IF(OR(DATA!$B$8=СПИСОК!$A35,DATA!$C$8=СПИСОК!$A35,DATA!$D$8=СПИСОК!$A35),"++","+")))</f>
        <v xml:space="preserve"> </v>
      </c>
      <c r="J36" s="21" t="str">
        <f>IF((IF(DATA!$B35=COLUMN() - 2,1,0)+IF(DATA!$C35=COLUMN() - 2,1,0)+IF(DATA!$D35=COLUMN() - 2,1,0))=0," ",(IF(OR(DATA!$B$9=СПИСОК!$A35,DATA!$C$9=СПИСОК!$A35,DATA!$D$9=СПИСОК!$A35),"++","+")))</f>
        <v xml:space="preserve"> </v>
      </c>
      <c r="K36" s="21" t="str">
        <f>IF((IF(DATA!$B35=COLUMN() - 2,1,0)+IF(DATA!$C35=COLUMN() - 2,1,0)+IF(DATA!$D35=COLUMN() - 2,1,0))=0," ",(IF(OR(DATA!$B$10=СПИСОК!$A35,DATA!$C$10=СПИСОК!$A35,DATA!$D$10=СПИСОК!$A35),"++","+")))</f>
        <v xml:space="preserve"> </v>
      </c>
      <c r="L36" s="21" t="str">
        <f>IF((IF(DATA!$B35=COLUMN() - 2,1,0)+IF(DATA!$C35=COLUMN() - 2,1,0)+IF(DATA!$D35=COLUMN() - 2,1,0))=0," ",(IF(OR(DATA!$B$11=СПИСОК!$A35,DATA!$C$11=СПИСОК!$A35,DATA!$D$11=СПИСОК!$A35),"++","+")))</f>
        <v xml:space="preserve"> </v>
      </c>
      <c r="M36" s="21" t="str">
        <f>IF((IF(DATA!$B35=COLUMN() - 2,1,0)+IF(DATA!$C35=COLUMN() - 2,1,0)+IF(DATA!$D35=COLUMN() - 2,1,0))=0," ",(IF(OR(DATA!$B$12=СПИСОК!$A35,DATA!$C$12=СПИСОК!$A35,DATA!$D$12=СПИСОК!$A35),"++","+")))</f>
        <v>+</v>
      </c>
      <c r="N36" s="21" t="str">
        <f>IF((IF(DATA!$B35=COLUMN() - 2,1,0)+IF(DATA!$C35=COLUMN() - 2,1,0)+IF(DATA!$D35=COLUMN() - 2,1,0))=0," ",(IF(OR(DATA!$B$13=СПИСОК!$A35,DATA!$C$13=СПИСОК!$A35,DATA!$D$13=СПИСОК!$A35),"++","+")))</f>
        <v xml:space="preserve"> </v>
      </c>
      <c r="O36" s="21" t="str">
        <f>IF((IF(DATA!$B35=COLUMN() - 2,1,0)+IF(DATA!$C35=COLUMN() - 2,1,0)+IF(DATA!$D35=COLUMN() - 2,1,0))=0," ",(IF(OR(DATA!$B$14=СПИСОК!$A35,DATA!$C$14=СПИСОК!$A35,DATA!$D$14=СПИСОК!$A35),"++","+")))</f>
        <v xml:space="preserve"> </v>
      </c>
      <c r="P36" s="21" t="str">
        <f>IF((IF(DATA!$B35=COLUMN() - 2,1,0)+IF(DATA!$C35=COLUMN() - 2,1,0)+IF(DATA!$D35=COLUMN() - 2,1,0))=0," ",(IF(OR(DATA!$B$15=СПИСОК!$A35,DATA!$C$15=СПИСОК!$A35,DATA!$D$15=СПИСОК!$A35),"++","+")))</f>
        <v xml:space="preserve"> </v>
      </c>
      <c r="Q36" s="21" t="str">
        <f>IF((IF(DATA!$B35=COLUMN() - 2,1,0)+IF(DATA!$C35=COLUMN() - 2,1,0)+IF(DATA!$D35=COLUMN() - 2,1,0))=0," ",(IF(OR(DATA!$B$16=СПИСОК!$A35,DATA!$C$16=СПИСОК!$A35,DATA!$D$16=СПИСОК!$A35),"++","+")))</f>
        <v xml:space="preserve"> </v>
      </c>
      <c r="R36" s="21" t="str">
        <f>IF((IF(DATA!$B35=COLUMN() - 2,1,0)+IF(DATA!$C35=COLUMN() - 2,1,0)+IF(DATA!$D35=COLUMN() - 2,1,0))=0," ",(IF(OR(DATA!$B$17=СПИСОК!$A35,DATA!$C$17=СПИСОК!$A35,DATA!$D$17=СПИСОК!$A35),"++","+")))</f>
        <v xml:space="preserve"> </v>
      </c>
      <c r="S36" s="21" t="str">
        <f>IF((IF(DATA!$B35=COLUMN() - 2,1,0)+IF(DATA!$C35=COLUMN() - 2,1,0)+IF(DATA!$D35=COLUMN() - 2,1,0))=0," ",(IF(OR(DATA!$B$18=СПИСОК!$A35,DATA!$C$18=СПИСОК!$A35,DATA!$D$18=СПИСОК!$A35),"++","+")))</f>
        <v>+</v>
      </c>
      <c r="T36" s="21" t="str">
        <f>IF((IF(DATA!$B35=COLUMN() - 2,1,0)+IF(DATA!$C35=COLUMN() - 2,1,0)+IF(DATA!$D35=COLUMN() - 2,1,0))=0," ",(IF(OR(DATA!$B$19=СПИСОК!$A35,DATA!$C$19=СПИСОК!$A35,DATA!$D$19=СПИСОК!$A35),"++","+")))</f>
        <v xml:space="preserve"> </v>
      </c>
      <c r="U36" s="21" t="str">
        <f>IF((IF(DATA!$B35=COLUMN() - 2,1,0)+IF(DATA!$C35=COLUMN() - 2,1,0)+IF(DATA!$D35=COLUMN() - 2,1,0))=0," ",(IF(OR(DATA!$B$20=СПИСОК!$A35,DATA!$C$20=СПИСОК!$A35,DATA!$D$20=СПИСОК!$A35),"++","+")))</f>
        <v xml:space="preserve"> </v>
      </c>
      <c r="V36" s="21" t="str">
        <f>IF((IF(DATA!$B35=COLUMN() - 2,1,0)+IF(DATA!$C35=COLUMN() - 2,1,0)+IF(DATA!$D35=COLUMN() - 2,1,0))=0," ",(IF(OR(DATA!$B$21=СПИСОК!$A35,DATA!$C$21=СПИСОК!$A35,DATA!$D$21=СПИСОК!$A35),"++","+")))</f>
        <v xml:space="preserve"> </v>
      </c>
      <c r="W36" s="21" t="str">
        <f>IF((IF(DATA!$B35=COLUMN() - 2,1,0)+IF(DATA!$C35=COLUMN() - 2,1,0)+IF(DATA!$D35=COLUMN() - 2,1,0))=0," ",(IF(OR(DATA!$B$22=СПИСОК!$A35,DATA!$C$22=СПИСОК!$A35,DATA!$D$22=СПИСОК!$A35),"++","+")))</f>
        <v xml:space="preserve"> </v>
      </c>
      <c r="X36" s="21" t="str">
        <f>IF((IF(DATA!$B35=COLUMN() - 2,1,0)+IF(DATA!$C35=COLUMN() - 2,1,0)+IF(DATA!$D35=COLUMN() - 2,1,0))=0," ",(IF(OR(DATA!$B$23=СПИСОК!$A35,DATA!$C$23=СПИСОК!$A35,DATA!$D$23=СПИСОК!$A35),"++","+")))</f>
        <v xml:space="preserve"> </v>
      </c>
      <c r="Y36" s="21" t="str">
        <f>IF((IF(DATA!$B35=COLUMN() - 2,1,0)+IF(DATA!$C35=COLUMN() - 2,1,0)+IF(DATA!$D35=COLUMN() - 2,1,0))=0," ",(IF(OR(DATA!$B$24=СПИСОК!$A35,DATA!$C$24=СПИСОК!$A35,DATA!$D$24=СПИСОК!$A35),"++","+")))</f>
        <v xml:space="preserve"> </v>
      </c>
      <c r="Z36" s="21" t="str">
        <f>IF((IF(DATA!$B35=COLUMN() - 2,1,0)+IF(DATA!$C35=COLUMN() - 2,1,0)+IF(DATA!$D35=COLUMN() - 2,1,0))=0," ",(IF(OR(DATA!$B$25=СПИСОК!$A35,DATA!$C$25=СПИСОК!$A35,DATA!$D$25=СПИСОК!$A35),"++","+")))</f>
        <v xml:space="preserve"> </v>
      </c>
      <c r="AA36" s="21" t="str">
        <f>IF((IF(DATA!$B35=COLUMN() - 2,1,0)+IF(DATA!$C35=COLUMN() - 2,1,0)+IF(DATA!$D35=COLUMN() - 2,1,0))=0," ",(IF(OR(DATA!$B$26=СПИСОК!$A35,DATA!$C$26=СПИСОК!$A35,DATA!$D$26=СПИСОК!$A35),"++","+")))</f>
        <v xml:space="preserve"> </v>
      </c>
      <c r="AB36" s="21" t="str">
        <f>IF((IF(DATA!$B35=COLUMN() - 2,1,0)+IF(DATA!$C35=COLUMN() - 2,1,0)+IF(DATA!$D35=COLUMN() - 2,1,0))=0," ",(IF(OR(DATA!$B$27=СПИСОК!$A35,DATA!$C$27=СПИСОК!$A35,DATA!$D$27=СПИСОК!$A35),"++","+")))</f>
        <v xml:space="preserve"> </v>
      </c>
      <c r="AC36" s="21" t="str">
        <f>IF((IF(DATA!$B35=COLUMN() - 2,1,0)+IF(DATA!$C35=COLUMN() - 2,1,0)+IF(DATA!$D35=COLUMN() - 2,1,0))=0," ",(IF(OR(DATA!$B$28=СПИСОК!$A35,DATA!$C$28=СПИСОК!$A35,DATA!$D$28=СПИСОК!$A35),"++","+")))</f>
        <v xml:space="preserve"> </v>
      </c>
      <c r="AD36" s="21" t="str">
        <f>IF((IF(DATA!$B35=COLUMN() - 2,1,0)+IF(DATA!$C35=COLUMN() - 2,1,0)+IF(DATA!$D35=COLUMN() - 2,1,0))=0," ",(IF(OR(DATA!$B$29=СПИСОК!$A35,DATA!$C$29=СПИСОК!$A35,DATA!$D$29=СПИСОК!$A35),"++","+")))</f>
        <v xml:space="preserve"> </v>
      </c>
      <c r="AE36" s="21" t="str">
        <f>IF((IF(DATA!$B35=COLUMN() - 2,1,0)+IF(DATA!$C35=COLUMN() - 2,1,0)+IF(DATA!$D35=COLUMN() - 2,1,0))=0," ",(IF(OR(DATA!$B$30=СПИСОК!$A35,DATA!$C$30=СПИСОК!$A35,DATA!$D$30=СПИСОК!$A35),"++","+")))</f>
        <v xml:space="preserve"> </v>
      </c>
      <c r="AF36" s="21" t="str">
        <f>IF((IF(DATA!$B35=COLUMN() - 2,1,0)+IF(DATA!$C35=COLUMN() - 2,1,0)+IF(DATA!$D35=COLUMN() - 2,1,0))=0," ",(IF(OR(DATA!$B$31=СПИСОК!$A35,DATA!$C$31=СПИСОК!$A35,DATA!$D$31=СПИСОК!$A35),"++","+")))</f>
        <v xml:space="preserve"> </v>
      </c>
      <c r="AG36" s="21" t="str">
        <f>IF((IF(DATA!$B35=COLUMN() - 2,1,0)+IF(DATA!$C35=COLUMN() - 2,1,0)+IF(DATA!$D35=COLUMN() - 2,1,0))=0," ",(IF(OR(DATA!$B$32=СПИСОК!$A35,DATA!$C$32=СПИСОК!$A35,DATA!$D$32=СПИСОК!$A35),"++","+")))</f>
        <v>+</v>
      </c>
      <c r="AH36" s="21" t="str">
        <f>IF((IF(DATA!$B35=COLUMN() - 2,1,0)+IF(DATA!$C35=COLUMN() - 2,1,0)+IF(DATA!$D35=COLUMN() - 2,1,0))=0," ",(IF(OR(DATA!$B$33=СПИСОК!$A35,DATA!$C$33=СПИСОК!$A35,DATA!$D$33=СПИСОК!$A35),"++","+")))</f>
        <v xml:space="preserve"> </v>
      </c>
      <c r="AI36" s="21" t="str">
        <f>IF((IF(DATA!$B35=COLUMN() - 2,1,0)+IF(DATA!$C35=COLUMN() - 2,1,0)+IF(DATA!$D35=COLUMN() - 2,1,0))=0," ",(IF(OR(DATA!$B$34=СПИСОК!$A35,DATA!$C$34=СПИСОК!$A35,DATA!$D$34=СПИСОК!$A35),"++","+")))</f>
        <v xml:space="preserve"> </v>
      </c>
      <c r="AJ36" s="23"/>
      <c r="AK36" s="21" t="str">
        <f>IF((IF(DATA!$B35=COLUMN() - 2,1,0)+IF(DATA!$C35=COLUMN() - 2,1,0)+IF(DATA!$D35=COLUMN() - 2,1,0))=0," ",(IF(OR(DATA!$B$36=СПИСОК!$A35,DATA!$C$36=СПИСОК!$A35,DATA!$D$36=СПИСОК!$A35),"++","+")))</f>
        <v xml:space="preserve"> </v>
      </c>
      <c r="AL36" s="21" t="str">
        <f>IF((IF(DATA!$B35=COLUMN() - 2,1,0)+IF(DATA!$C35=COLUMN() - 2,1,0)+IF(DATA!$D35=COLUMN() - 2,1,0))=0," ",(IF(OR(DATA!$B$37=СПИСОК!$A35,DATA!$C$37=СПИСОК!$A35,DATA!$D$37=СПИСОК!$A35),"++","+")))</f>
        <v xml:space="preserve"> </v>
      </c>
      <c r="AM36" s="21" t="str">
        <f>IF((IF(DATA!$B35=COLUMN() - 2,1,0)+IF(DATA!$C35=COLUMN() - 2,1,0)+IF(DATA!$D35=COLUMN() - 2,1,0))=0," ",(IF(OR(DATA!$B$38=СПИСОК!$A35,DATA!$C$38=СПИСОК!$A35,DATA!$D$38=СПИСОК!$A35),"++","+")))</f>
        <v xml:space="preserve"> </v>
      </c>
      <c r="AN36" s="21" t="str">
        <f>IF((IF(DATA!$B35=COLUMN() - 2,1,0)+IF(DATA!$C35=COLUMN() - 2,1,0)+IF(DATA!$D35=COLUMN() - 2,1,0))=0," ",(IF(OR(DATA!$B$39=СПИСОК!$A35,DATA!$C$39=СПИСОК!$A35,DATA!$D$39=СПИСОК!$A35),"++","+")))</f>
        <v xml:space="preserve"> </v>
      </c>
      <c r="AO36" s="21" t="str">
        <f>IF((IF(DATA!$B35=COLUMN() - 2,1,0)+IF(DATA!$C35=COLUMN() - 2,1,0)+IF(DATA!$D35=COLUMN() - 2,1,0))=0," ",(IF(OR(DATA!$B$40=СПИСОК!$A35,DATA!$C$40=СПИСОК!$A35,DATA!$D$40=СПИСОК!$A35),"++","+")))</f>
        <v xml:space="preserve"> </v>
      </c>
      <c r="AP36" s="41" t="str">
        <f>IF((IF(DATA!$B35=COLUMN() - 2,1,0)+IF(DATA!$C35=COLUMN() - 2,1,0)+IF(DATA!$D35=COLUMN() - 2,1,0))=0," ",(IF(OR(DATA!$B$41=СПИСОК!$A35,DATA!$C$41=СПИСОК!$A35,DATA!$D$41=СПИСОК!$A35),"++","+")))</f>
        <v xml:space="preserve"> </v>
      </c>
      <c r="AQ36" s="33"/>
    </row>
    <row r="37" spans="1:43" ht="45" customHeight="1" x14ac:dyDescent="0.3">
      <c r="A37" s="85" t="str">
        <f>IF(СПИСОК!B36="","",СПИСОК!B36)</f>
        <v>ㅤ</v>
      </c>
      <c r="B37" s="22"/>
      <c r="C37" s="20" t="str">
        <f>IF((IF(DATA!$B36=1,1,0)+IF(DATA!$C36=1,1,0)+IF(DATA!$D36=1,1,0))=0," ",(IF(OR(DATA!$B$2=СПИСОК!$A36,DATA!$C$2=СПИСОК!$A36,DATA!$D$2=СПИСОК!$A36),"++","+")))</f>
        <v xml:space="preserve"> </v>
      </c>
      <c r="D37" s="20" t="str">
        <f>IF((IF(DATA!B36=2,1,0)+IF(DATA!$C36=2,1,0)+IF(DATA!$D36=2,1,0))=0," ",(IF(OR(DATA!$B$3=СПИСОК!$A36,DATA!$C$3=СПИСОК!$A36,DATA!$D$3=СПИСОК!$A36),"++","+")))</f>
        <v xml:space="preserve"> </v>
      </c>
      <c r="E37" s="20" t="str">
        <f>IF((IF(DATA!$B36=3,1,0)+IF(DATA!$C36=3,1,0)+IF(DATA!$D36=3,1,0))=0," ",(IF(OR(DATA!$B$4=СПИСОК!$A36,DATA!$C$4=СПИСОК!$A36,DATA!$D$4=СПИСОК!$A36),"++","+")))</f>
        <v xml:space="preserve"> </v>
      </c>
      <c r="F37" s="20" t="str">
        <f>IF((IF(DATA!$B36=4,1,0)+IF(DATA!$C36=4,1,0)+IF(DATA!$D36=4,1,0))=0," ",(IF(OR(DATA!$B$5=СПИСОК!$A36,DATA!$C$5=СПИСОК!$A36,DATA!$D$5=СПИСОК!$A36),"++","+")))</f>
        <v xml:space="preserve"> </v>
      </c>
      <c r="G37" s="20" t="str">
        <f>IF((IF(DATA!$B36=COLUMN() - 2,1,0)+IF(DATA!$C36=COLUMN() - 2,1,0)+IF(DATA!$D36=COLUMN() - 2,1,0))=0," ",(IF(OR(DATA!$B$6=СПИСОК!$A36,DATA!$C$6=СПИСОК!$A36,DATA!$D$6=СПИСОК!$A36),"++","+")))</f>
        <v xml:space="preserve"> </v>
      </c>
      <c r="H37" s="20" t="str">
        <f>IF((IF(DATA!$B36=COLUMN() - 2,1,0)+IF(DATA!$C36=COLUMN() - 2,1,0)+IF(DATA!$D36=COLUMN() - 2,1,0))=0," ",(IF(OR(DATA!$B$7=СПИСОК!$A36,DATA!$C$7=СПИСОК!$A36,DATA!$D$7=СПИСОК!$A36),"++","+")))</f>
        <v xml:space="preserve"> </v>
      </c>
      <c r="I37" s="20" t="str">
        <f>IF((IF(DATA!$B36=COLUMN() - 2,1,0)+IF(DATA!$C36=COLUMN() - 2,1,0)+IF(DATA!$D36=COLUMN() - 2,1,0))=0," ",(IF(OR(DATA!$B$8=СПИСОК!$A36,DATA!$C$8=СПИСОК!$A36,DATA!$D$8=СПИСОК!$A36),"++","+")))</f>
        <v xml:space="preserve"> </v>
      </c>
      <c r="J37" s="21" t="str">
        <f>IF((IF(DATA!$B36=COLUMN() - 2,1,0)+IF(DATA!$C36=COLUMN() - 2,1,0)+IF(DATA!$D36=COLUMN() - 2,1,0))=0," ",(IF(OR(DATA!$B$9=СПИСОК!$A36,DATA!$C$9=СПИСОК!$A36,DATA!$D$9=СПИСОК!$A36),"++","+")))</f>
        <v xml:space="preserve"> </v>
      </c>
      <c r="K37" s="21" t="str">
        <f>IF((IF(DATA!$B36=COLUMN() - 2,1,0)+IF(DATA!$C36=COLUMN() - 2,1,0)+IF(DATA!$D36=COLUMN() - 2,1,0))=0," ",(IF(OR(DATA!$B$10=СПИСОК!$A36,DATA!$C$10=СПИСОК!$A36,DATA!$D$10=СПИСОК!$A36),"++","+")))</f>
        <v xml:space="preserve"> </v>
      </c>
      <c r="L37" s="21" t="str">
        <f>IF((IF(DATA!$B36=COLUMN() - 2,1,0)+IF(DATA!$C36=COLUMN() - 2,1,0)+IF(DATA!$D36=COLUMN() - 2,1,0))=0," ",(IF(OR(DATA!$B$11=СПИСОК!$A36,DATA!$C$11=СПИСОК!$A36,DATA!$D$11=СПИСОК!$A36),"++","+")))</f>
        <v xml:space="preserve"> </v>
      </c>
      <c r="M37" s="21" t="str">
        <f>IF((IF(DATA!$B36=COLUMN() - 2,1,0)+IF(DATA!$C36=COLUMN() - 2,1,0)+IF(DATA!$D36=COLUMN() - 2,1,0))=0," ",(IF(OR(DATA!$B$12=СПИСОК!$A36,DATA!$C$12=СПИСОК!$A36,DATA!$D$12=СПИСОК!$A36),"++","+")))</f>
        <v xml:space="preserve"> </v>
      </c>
      <c r="N37" s="21" t="str">
        <f>IF((IF(DATA!$B36=COLUMN() - 2,1,0)+IF(DATA!$C36=COLUMN() - 2,1,0)+IF(DATA!$D36=COLUMN() - 2,1,0))=0," ",(IF(OR(DATA!$B$13=СПИСОК!$A36,DATA!$C$13=СПИСОК!$A36,DATA!$D$13=СПИСОК!$A36),"++","+")))</f>
        <v xml:space="preserve"> </v>
      </c>
      <c r="O37" s="21" t="str">
        <f>IF((IF(DATA!$B36=COLUMN() - 2,1,0)+IF(DATA!$C36=COLUMN() - 2,1,0)+IF(DATA!$D36=COLUMN() - 2,1,0))=0," ",(IF(OR(DATA!$B$14=СПИСОК!$A36,DATA!$C$14=СПИСОК!$A36,DATA!$D$14=СПИСОК!$A36),"++","+")))</f>
        <v xml:space="preserve"> </v>
      </c>
      <c r="P37" s="21" t="str">
        <f>IF((IF(DATA!$B36=COLUMN() - 2,1,0)+IF(DATA!$C36=COLUMN() - 2,1,0)+IF(DATA!$D36=COLUMN() - 2,1,0))=0," ",(IF(OR(DATA!$B$15=СПИСОК!$A36,DATA!$C$15=СПИСОК!$A36,DATA!$D$15=СПИСОК!$A36),"++","+")))</f>
        <v xml:space="preserve"> </v>
      </c>
      <c r="Q37" s="21" t="str">
        <f>IF((IF(DATA!$B36=COLUMN() - 2,1,0)+IF(DATA!$C36=COLUMN() - 2,1,0)+IF(DATA!$D36=COLUMN() - 2,1,0))=0," ",(IF(OR(DATA!$B$16=СПИСОК!$A36,DATA!$C$16=СПИСОК!$A36,DATA!$D$16=СПИСОК!$A36),"++","+")))</f>
        <v xml:space="preserve"> </v>
      </c>
      <c r="R37" s="21" t="str">
        <f>IF((IF(DATA!$B36=COLUMN() - 2,1,0)+IF(DATA!$C36=COLUMN() - 2,1,0)+IF(DATA!$D36=COLUMN() - 2,1,0))=0," ",(IF(OR(DATA!$B$17=СПИСОК!$A36,DATA!$C$17=СПИСОК!$A36,DATA!$D$17=СПИСОК!$A36),"++","+")))</f>
        <v xml:space="preserve"> </v>
      </c>
      <c r="S37" s="21" t="str">
        <f>IF((IF(DATA!$B36=COLUMN() - 2,1,0)+IF(DATA!$C36=COLUMN() - 2,1,0)+IF(DATA!$D36=COLUMN() - 2,1,0))=0," ",(IF(OR(DATA!$B$18=СПИСОК!$A36,DATA!$C$18=СПИСОК!$A36,DATA!$D$18=СПИСОК!$A36),"++","+")))</f>
        <v xml:space="preserve"> </v>
      </c>
      <c r="T37" s="21" t="str">
        <f>IF((IF(DATA!$B36=COLUMN() - 2,1,0)+IF(DATA!$C36=COLUMN() - 2,1,0)+IF(DATA!$D36=COLUMN() - 2,1,0))=0," ",(IF(OR(DATA!$B$19=СПИСОК!$A36,DATA!$C$19=СПИСОК!$A36,DATA!$D$19=СПИСОК!$A36),"++","+")))</f>
        <v xml:space="preserve"> </v>
      </c>
      <c r="U37" s="21" t="str">
        <f>IF((IF(DATA!$B36=COLUMN() - 2,1,0)+IF(DATA!$C36=COLUMN() - 2,1,0)+IF(DATA!$D36=COLUMN() - 2,1,0))=0," ",(IF(OR(DATA!$B$20=СПИСОК!$A36,DATA!$C$20=СПИСОК!$A36,DATA!$D$20=СПИСОК!$A36),"++","+")))</f>
        <v xml:space="preserve"> </v>
      </c>
      <c r="V37" s="21" t="str">
        <f>IF((IF(DATA!$B36=COLUMN() - 2,1,0)+IF(DATA!$C36=COLUMN() - 2,1,0)+IF(DATA!$D36=COLUMN() - 2,1,0))=0," ",(IF(OR(DATA!$B$21=СПИСОК!$A36,DATA!$C$21=СПИСОК!$A36,DATA!$D$21=СПИСОК!$A36),"++","+")))</f>
        <v xml:space="preserve"> </v>
      </c>
      <c r="W37" s="21" t="str">
        <f>IF((IF(DATA!$B36=COLUMN() - 2,1,0)+IF(DATA!$C36=COLUMN() - 2,1,0)+IF(DATA!$D36=COLUMN() - 2,1,0))=0," ",(IF(OR(DATA!$B$22=СПИСОК!$A36,DATA!$C$22=СПИСОК!$A36,DATA!$D$22=СПИСОК!$A36),"++","+")))</f>
        <v xml:space="preserve"> </v>
      </c>
      <c r="X37" s="21" t="str">
        <f>IF((IF(DATA!$B36=COLUMN() - 2,1,0)+IF(DATA!$C36=COLUMN() - 2,1,0)+IF(DATA!$D36=COLUMN() - 2,1,0))=0," ",(IF(OR(DATA!$B$23=СПИСОК!$A36,DATA!$C$23=СПИСОК!$A36,DATA!$D$23=СПИСОК!$A36),"++","+")))</f>
        <v xml:space="preserve"> </v>
      </c>
      <c r="Y37" s="21" t="str">
        <f>IF((IF(DATA!$B36=COLUMN() - 2,1,0)+IF(DATA!$C36=COLUMN() - 2,1,0)+IF(DATA!$D36=COLUMN() - 2,1,0))=0," ",(IF(OR(DATA!$B$24=СПИСОК!$A36,DATA!$C$24=СПИСОК!$A36,DATA!$D$24=СПИСОК!$A36),"++","+")))</f>
        <v xml:space="preserve"> </v>
      </c>
      <c r="Z37" s="21" t="str">
        <f>IF((IF(DATA!$B36=COLUMN() - 2,1,0)+IF(DATA!$C36=COLUMN() - 2,1,0)+IF(DATA!$D36=COLUMN() - 2,1,0))=0," ",(IF(OR(DATA!$B$25=СПИСОК!$A36,DATA!$C$25=СПИСОК!$A36,DATA!$D$25=СПИСОК!$A36),"++","+")))</f>
        <v xml:space="preserve"> </v>
      </c>
      <c r="AA37" s="21" t="str">
        <f>IF((IF(DATA!$B36=COLUMN() - 2,1,0)+IF(DATA!$C36=COLUMN() - 2,1,0)+IF(DATA!$D36=COLUMN() - 2,1,0))=0," ",(IF(OR(DATA!$B$26=СПИСОК!$A36,DATA!$C$26=СПИСОК!$A36,DATA!$D$26=СПИСОК!$A36),"++","+")))</f>
        <v xml:space="preserve"> </v>
      </c>
      <c r="AB37" s="21" t="str">
        <f>IF((IF(DATA!$B36=COLUMN() - 2,1,0)+IF(DATA!$C36=COLUMN() - 2,1,0)+IF(DATA!$D36=COLUMN() - 2,1,0))=0," ",(IF(OR(DATA!$B$27=СПИСОК!$A36,DATA!$C$27=СПИСОК!$A36,DATA!$D$27=СПИСОК!$A36),"++","+")))</f>
        <v xml:space="preserve"> </v>
      </c>
      <c r="AC37" s="21" t="str">
        <f>IF((IF(DATA!$B36=COLUMN() - 2,1,0)+IF(DATA!$C36=COLUMN() - 2,1,0)+IF(DATA!$D36=COLUMN() - 2,1,0))=0," ",(IF(OR(DATA!$B$28=СПИСОК!$A36,DATA!$C$28=СПИСОК!$A36,DATA!$D$28=СПИСОК!$A36),"++","+")))</f>
        <v xml:space="preserve"> </v>
      </c>
      <c r="AD37" s="21" t="str">
        <f>IF((IF(DATA!$B36=COLUMN() - 2,1,0)+IF(DATA!$C36=COLUMN() - 2,1,0)+IF(DATA!$D36=COLUMN() - 2,1,0))=0," ",(IF(OR(DATA!$B$29=СПИСОК!$A36,DATA!$C$29=СПИСОК!$A36,DATA!$D$29=СПИСОК!$A36),"++","+")))</f>
        <v xml:space="preserve"> </v>
      </c>
      <c r="AE37" s="21" t="str">
        <f>IF((IF(DATA!$B36=COLUMN() - 2,1,0)+IF(DATA!$C36=COLUMN() - 2,1,0)+IF(DATA!$D36=COLUMN() - 2,1,0))=0," ",(IF(OR(DATA!$B$30=СПИСОК!$A36,DATA!$C$30=СПИСОК!$A36,DATA!$D$30=СПИСОК!$A36),"++","+")))</f>
        <v xml:space="preserve"> </v>
      </c>
      <c r="AF37" s="21" t="str">
        <f>IF((IF(DATA!$B36=COLUMN() - 2,1,0)+IF(DATA!$C36=COLUMN() - 2,1,0)+IF(DATA!$D36=COLUMN() - 2,1,0))=0," ",(IF(OR(DATA!$B$31=СПИСОК!$A36,DATA!$C$31=СПИСОК!$A36,DATA!$D$31=СПИСОК!$A36),"++","+")))</f>
        <v xml:space="preserve"> </v>
      </c>
      <c r="AG37" s="21" t="str">
        <f>IF((IF(DATA!$B36=COLUMN() - 2,1,0)+IF(DATA!$C36=COLUMN() - 2,1,0)+IF(DATA!$D36=COLUMN() - 2,1,0))=0," ",(IF(OR(DATA!$B$32=СПИСОК!$A36,DATA!$C$32=СПИСОК!$A36,DATA!$D$32=СПИСОК!$A36),"++","+")))</f>
        <v xml:space="preserve"> </v>
      </c>
      <c r="AH37" s="21" t="str">
        <f>IF((IF(DATA!$B36=COLUMN() - 2,1,0)+IF(DATA!$C36=COLUMN() - 2,1,0)+IF(DATA!$D36=COLUMN() - 2,1,0))=0," ",(IF(OR(DATA!$B$33=СПИСОК!$A36,DATA!$C$33=СПИСОК!$A36,DATA!$D$33=СПИСОК!$A36),"++","+")))</f>
        <v xml:space="preserve"> </v>
      </c>
      <c r="AI37" s="21" t="str">
        <f>IF((IF(DATA!$B36=COLUMN() - 2,1,0)+IF(DATA!$C36=COLUMN() - 2,1,0)+IF(DATA!$D36=COLUMN() - 2,1,0))=0," ",(IF(OR(DATA!$B$34=СПИСОК!$A36,DATA!$C$34=СПИСОК!$A36,DATA!$D$34=СПИСОК!$A36),"++","+")))</f>
        <v xml:space="preserve"> </v>
      </c>
      <c r="AJ37" s="21" t="str">
        <f>IF((IF(DATA!$B36=COLUMN() - 2,1,0)+IF(DATA!$C36=COLUMN() - 2,1,0)+IF(DATA!$D36=COLUMN() - 2,1,0))=0," ",(IF(OR(DATA!$B$35=СПИСОК!$A36,DATA!$C$35=СПИСОК!$A36,DATA!$D$35=СПИСОК!$A36),"++","+")))</f>
        <v xml:space="preserve"> </v>
      </c>
      <c r="AK37" s="23"/>
      <c r="AL37" s="21" t="str">
        <f>IF((IF(DATA!$B36=COLUMN() - 2,1,0)+IF(DATA!$C36=COLUMN() - 2,1,0)+IF(DATA!$D36=COLUMN() - 2,1,0))=0," ",(IF(OR(DATA!$B$37=СПИСОК!$A36,DATA!$C$37=СПИСОК!$A36,DATA!$D$37=СПИСОК!$A36),"++","+")))</f>
        <v xml:space="preserve"> </v>
      </c>
      <c r="AM37" s="21" t="str">
        <f>IF((IF(DATA!$B36=COLUMN() - 2,1,0)+IF(DATA!$C36=COLUMN() - 2,1,0)+IF(DATA!$D36=COLUMN() - 2,1,0))=0," ",(IF(OR(DATA!$B$38=СПИСОК!$A36,DATA!$C$38=СПИСОК!$A36,DATA!$D$38=СПИСОК!$A36),"++","+")))</f>
        <v xml:space="preserve"> </v>
      </c>
      <c r="AN37" s="21" t="str">
        <f>IF((IF(DATA!$B36=COLUMN() - 2,1,0)+IF(DATA!$C36=COLUMN() - 2,1,0)+IF(DATA!$D36=COLUMN() - 2,1,0))=0," ",(IF(OR(DATA!$B$39=СПИСОК!$A36,DATA!$C$39=СПИСОК!$A36,DATA!$D$39=СПИСОК!$A36),"++","+")))</f>
        <v xml:space="preserve"> </v>
      </c>
      <c r="AO37" s="21" t="str">
        <f>IF((IF(DATA!$B36=COLUMN() - 2,1,0)+IF(DATA!$C36=COLUMN() - 2,1,0)+IF(DATA!$D36=COLUMN() - 2,1,0))=0," ",(IF(OR(DATA!$B$40=СПИСОК!$A36,DATA!$C$40=СПИСОК!$A36,DATA!$D$40=СПИСОК!$A36),"++","+")))</f>
        <v xml:space="preserve"> </v>
      </c>
      <c r="AP37" s="41" t="str">
        <f>IF((IF(DATA!$B36=COLUMN() - 2,1,0)+IF(DATA!$C36=COLUMN() - 2,1,0)+IF(DATA!$D36=COLUMN() - 2,1,0))=0," ",(IF(OR(DATA!$B$41=СПИСОК!$A36,DATA!$C$41=СПИСОК!$A36,DATA!$D$41=СПИСОК!$A36),"++","+")))</f>
        <v xml:space="preserve"> </v>
      </c>
      <c r="AQ37" s="33"/>
    </row>
    <row r="38" spans="1:43" ht="45" customHeight="1" x14ac:dyDescent="0.3">
      <c r="A38" s="85" t="str">
        <f>IF(СПИСОК!B37="","",СПИСОК!B37)</f>
        <v>ㅤ</v>
      </c>
      <c r="B38" s="22"/>
      <c r="C38" s="20" t="str">
        <f>IF((IF(DATA!$B37=1,1,0)+IF(DATA!$C37=1,1,0)+IF(DATA!$D37=1,1,0))=0," ",(IF(OR(DATA!$B$2=СПИСОК!$A37,DATA!$C$2=СПИСОК!$A37,DATA!$D$2=СПИСОК!$A37),"++","+")))</f>
        <v xml:space="preserve"> </v>
      </c>
      <c r="D38" s="20" t="str">
        <f>IF((IF(DATA!B37=2,1,0)+IF(DATA!$C37=2,1,0)+IF(DATA!$D37=2,1,0))=0," ",(IF(OR(DATA!$B$3=СПИСОК!$A37,DATA!$C$3=СПИСОК!$A37,DATA!$D$3=СПИСОК!$A37),"++","+")))</f>
        <v xml:space="preserve"> </v>
      </c>
      <c r="E38" s="20" t="str">
        <f>IF((IF(DATA!$B37=3,1,0)+IF(DATA!$C37=3,1,0)+IF(DATA!$D37=3,1,0))=0," ",(IF(OR(DATA!$B$4=СПИСОК!$A37,DATA!$C$4=СПИСОК!$A37,DATA!$D$4=СПИСОК!$A37),"++","+")))</f>
        <v xml:space="preserve"> </v>
      </c>
      <c r="F38" s="20" t="str">
        <f>IF((IF(DATA!$B37=4,1,0)+IF(DATA!$C37=4,1,0)+IF(DATA!$D37=4,1,0))=0," ",(IF(OR(DATA!$B$5=СПИСОК!$A37,DATA!$C$5=СПИСОК!$A37,DATA!$D$5=СПИСОК!$A37),"++","+")))</f>
        <v xml:space="preserve"> </v>
      </c>
      <c r="G38" s="20" t="str">
        <f>IF((IF(DATA!$B37=COLUMN() - 2,1,0)+IF(DATA!$C37=COLUMN() - 2,1,0)+IF(DATA!$D37=COLUMN() - 2,1,0))=0," ",(IF(OR(DATA!$B$6=СПИСОК!$A37,DATA!$C$6=СПИСОК!$A37,DATA!$D$6=СПИСОК!$A37),"++","+")))</f>
        <v xml:space="preserve"> </v>
      </c>
      <c r="H38" s="20" t="str">
        <f>IF((IF(DATA!$B37=COLUMN() - 2,1,0)+IF(DATA!$C37=COLUMN() - 2,1,0)+IF(DATA!$D37=COLUMN() - 2,1,0))=0," ",(IF(OR(DATA!$B$7=СПИСОК!$A37,DATA!$C$7=СПИСОК!$A37,DATA!$D$7=СПИСОК!$A37),"++","+")))</f>
        <v xml:space="preserve"> </v>
      </c>
      <c r="I38" s="20" t="str">
        <f>IF((IF(DATA!$B37=COLUMN() - 2,1,0)+IF(DATA!$C37=COLUMN() - 2,1,0)+IF(DATA!$D37=COLUMN() - 2,1,0))=0," ",(IF(OR(DATA!$B$8=СПИСОК!$A37,DATA!$C$8=СПИСОК!$A37,DATA!$D$8=СПИСОК!$A37),"++","+")))</f>
        <v xml:space="preserve"> </v>
      </c>
      <c r="J38" s="21" t="str">
        <f>IF((IF(DATA!$B37=COLUMN() - 2,1,0)+IF(DATA!$C37=COLUMN() - 2,1,0)+IF(DATA!$D37=COLUMN() - 2,1,0))=0," ",(IF(OR(DATA!$B$9=СПИСОК!$A37,DATA!$C$9=СПИСОК!$A37,DATA!$D$9=СПИСОК!$A37),"++","+")))</f>
        <v xml:space="preserve"> </v>
      </c>
      <c r="K38" s="21" t="str">
        <f>IF((IF(DATA!$B37=COLUMN() - 2,1,0)+IF(DATA!$C37=COLUMN() - 2,1,0)+IF(DATA!$D37=COLUMN() - 2,1,0))=0," ",(IF(OR(DATA!$B$10=СПИСОК!$A37,DATA!$C$10=СПИСОК!$A37,DATA!$D$10=СПИСОК!$A37),"++","+")))</f>
        <v xml:space="preserve"> </v>
      </c>
      <c r="L38" s="21" t="str">
        <f>IF((IF(DATA!$B37=COLUMN() - 2,1,0)+IF(DATA!$C37=COLUMN() - 2,1,0)+IF(DATA!$D37=COLUMN() - 2,1,0))=0," ",(IF(OR(DATA!$B$11=СПИСОК!$A37,DATA!$C$11=СПИСОК!$A37,DATA!$D$11=СПИСОК!$A37),"++","+")))</f>
        <v xml:space="preserve"> </v>
      </c>
      <c r="M38" s="21" t="str">
        <f>IF((IF(DATA!$B37=COLUMN() - 2,1,0)+IF(DATA!$C37=COLUMN() - 2,1,0)+IF(DATA!$D37=COLUMN() - 2,1,0))=0," ",(IF(OR(DATA!$B$12=СПИСОК!$A37,DATA!$C$12=СПИСОК!$A37,DATA!$D$12=СПИСОК!$A37),"++","+")))</f>
        <v xml:space="preserve"> </v>
      </c>
      <c r="N38" s="21" t="str">
        <f>IF((IF(DATA!$B37=COLUMN() - 2,1,0)+IF(DATA!$C37=COLUMN() - 2,1,0)+IF(DATA!$D37=COLUMN() - 2,1,0))=0," ",(IF(OR(DATA!$B$13=СПИСОК!$A37,DATA!$C$13=СПИСОК!$A37,DATA!$D$13=СПИСОК!$A37),"++","+")))</f>
        <v xml:space="preserve"> </v>
      </c>
      <c r="O38" s="21" t="str">
        <f>IF((IF(DATA!$B37=COLUMN() - 2,1,0)+IF(DATA!$C37=COLUMN() - 2,1,0)+IF(DATA!$D37=COLUMN() - 2,1,0))=0," ",(IF(OR(DATA!$B$14=СПИСОК!$A37,DATA!$C$14=СПИСОК!$A37,DATA!$D$14=СПИСОК!$A37),"++","+")))</f>
        <v xml:space="preserve"> </v>
      </c>
      <c r="P38" s="21" t="str">
        <f>IF((IF(DATA!$B37=COLUMN() - 2,1,0)+IF(DATA!$C37=COLUMN() - 2,1,0)+IF(DATA!$D37=COLUMN() - 2,1,0))=0," ",(IF(OR(DATA!$B$15=СПИСОК!$A37,DATA!$C$15=СПИСОК!$A37,DATA!$D$15=СПИСОК!$A37),"++","+")))</f>
        <v xml:space="preserve"> </v>
      </c>
      <c r="Q38" s="21" t="str">
        <f>IF((IF(DATA!$B37=COLUMN() - 2,1,0)+IF(DATA!$C37=COLUMN() - 2,1,0)+IF(DATA!$D37=COLUMN() - 2,1,0))=0," ",(IF(OR(DATA!$B$16=СПИСОК!$A37,DATA!$C$16=СПИСОК!$A37,DATA!$D$16=СПИСОК!$A37),"++","+")))</f>
        <v xml:space="preserve"> </v>
      </c>
      <c r="R38" s="21" t="str">
        <f>IF((IF(DATA!$B37=COLUMN() - 2,1,0)+IF(DATA!$C37=COLUMN() - 2,1,0)+IF(DATA!$D37=COLUMN() - 2,1,0))=0," ",(IF(OR(DATA!$B$17=СПИСОК!$A37,DATA!$C$17=СПИСОК!$A37,DATA!$D$17=СПИСОК!$A37),"++","+")))</f>
        <v xml:space="preserve"> </v>
      </c>
      <c r="S38" s="21" t="str">
        <f>IF((IF(DATA!$B37=COLUMN() - 2,1,0)+IF(DATA!$C37=COLUMN() - 2,1,0)+IF(DATA!$D37=COLUMN() - 2,1,0))=0," ",(IF(OR(DATA!$B$18=СПИСОК!$A37,DATA!$C$18=СПИСОК!$A37,DATA!$D$18=СПИСОК!$A37),"++","+")))</f>
        <v xml:space="preserve"> </v>
      </c>
      <c r="T38" s="21" t="str">
        <f>IF((IF(DATA!$B37=COLUMN() - 2,1,0)+IF(DATA!$C37=COLUMN() - 2,1,0)+IF(DATA!$D37=COLUMN() - 2,1,0))=0," ",(IF(OR(DATA!$B$19=СПИСОК!$A37,DATA!$C$19=СПИСОК!$A37,DATA!$D$19=СПИСОК!$A37),"++","+")))</f>
        <v xml:space="preserve"> </v>
      </c>
      <c r="U38" s="21" t="str">
        <f>IF((IF(DATA!$B37=COLUMN() - 2,1,0)+IF(DATA!$C37=COLUMN() - 2,1,0)+IF(DATA!$D37=COLUMN() - 2,1,0))=0," ",(IF(OR(DATA!$B$20=СПИСОК!$A37,DATA!$C$20=СПИСОК!$A37,DATA!$D$20=СПИСОК!$A37),"++","+")))</f>
        <v xml:space="preserve"> </v>
      </c>
      <c r="V38" s="21" t="str">
        <f>IF((IF(DATA!$B37=COLUMN() - 2,1,0)+IF(DATA!$C37=COLUMN() - 2,1,0)+IF(DATA!$D37=COLUMN() - 2,1,0))=0," ",(IF(OR(DATA!$B$21=СПИСОК!$A37,DATA!$C$21=СПИСОК!$A37,DATA!$D$21=СПИСОК!$A37),"++","+")))</f>
        <v xml:space="preserve"> </v>
      </c>
      <c r="W38" s="21" t="str">
        <f>IF((IF(DATA!$B37=COLUMN() - 2,1,0)+IF(DATA!$C37=COLUMN() - 2,1,0)+IF(DATA!$D37=COLUMN() - 2,1,0))=0," ",(IF(OR(DATA!$B$22=СПИСОК!$A37,DATA!$C$22=СПИСОК!$A37,DATA!$D$22=СПИСОК!$A37),"++","+")))</f>
        <v xml:space="preserve"> </v>
      </c>
      <c r="X38" s="21" t="str">
        <f>IF((IF(DATA!$B37=COLUMN() - 2,1,0)+IF(DATA!$C37=COLUMN() - 2,1,0)+IF(DATA!$D37=COLUMN() - 2,1,0))=0," ",(IF(OR(DATA!$B$23=СПИСОК!$A37,DATA!$C$23=СПИСОК!$A37,DATA!$D$23=СПИСОК!$A37),"++","+")))</f>
        <v xml:space="preserve"> </v>
      </c>
      <c r="Y38" s="21" t="str">
        <f>IF((IF(DATA!$B37=COLUMN() - 2,1,0)+IF(DATA!$C37=COLUMN() - 2,1,0)+IF(DATA!$D37=COLUMN() - 2,1,0))=0," ",(IF(OR(DATA!$B$24=СПИСОК!$A37,DATA!$C$24=СПИСОК!$A37,DATA!$D$24=СПИСОК!$A37),"++","+")))</f>
        <v xml:space="preserve"> </v>
      </c>
      <c r="Z38" s="21" t="str">
        <f>IF((IF(DATA!$B37=COLUMN() - 2,1,0)+IF(DATA!$C37=COLUMN() - 2,1,0)+IF(DATA!$D37=COLUMN() - 2,1,0))=0," ",(IF(OR(DATA!$B$25=СПИСОК!$A37,DATA!$C$25=СПИСОК!$A37,DATA!$D$25=СПИСОК!$A37),"++","+")))</f>
        <v xml:space="preserve"> </v>
      </c>
      <c r="AA38" s="21" t="str">
        <f>IF((IF(DATA!$B37=COLUMN() - 2,1,0)+IF(DATA!$C37=COLUMN() - 2,1,0)+IF(DATA!$D37=COLUMN() - 2,1,0))=0," ",(IF(OR(DATA!$B$26=СПИСОК!$A37,DATA!$C$26=СПИСОК!$A37,DATA!$D$26=СПИСОК!$A37),"++","+")))</f>
        <v xml:space="preserve"> </v>
      </c>
      <c r="AB38" s="21" t="str">
        <f>IF((IF(DATA!$B37=COLUMN() - 2,1,0)+IF(DATA!$C37=COLUMN() - 2,1,0)+IF(DATA!$D37=COLUMN() - 2,1,0))=0," ",(IF(OR(DATA!$B$27=СПИСОК!$A37,DATA!$C$27=СПИСОК!$A37,DATA!$D$27=СПИСОК!$A37),"++","+")))</f>
        <v xml:space="preserve"> </v>
      </c>
      <c r="AC38" s="21" t="str">
        <f>IF((IF(DATA!$B37=COLUMN() - 2,1,0)+IF(DATA!$C37=COLUMN() - 2,1,0)+IF(DATA!$D37=COLUMN() - 2,1,0))=0," ",(IF(OR(DATA!$B$28=СПИСОК!$A37,DATA!$C$28=СПИСОК!$A37,DATA!$D$28=СПИСОК!$A37),"++","+")))</f>
        <v xml:space="preserve"> </v>
      </c>
      <c r="AD38" s="21" t="str">
        <f>IF((IF(DATA!$B37=COLUMN() - 2,1,0)+IF(DATA!$C37=COLUMN() - 2,1,0)+IF(DATA!$D37=COLUMN() - 2,1,0))=0," ",(IF(OR(DATA!$B$29=СПИСОК!$A37,DATA!$C$29=СПИСОК!$A37,DATA!$D$29=СПИСОК!$A37),"++","+")))</f>
        <v xml:space="preserve"> </v>
      </c>
      <c r="AE38" s="21" t="str">
        <f>IF((IF(DATA!$B37=COLUMN() - 2,1,0)+IF(DATA!$C37=COLUMN() - 2,1,0)+IF(DATA!$D37=COLUMN() - 2,1,0))=0," ",(IF(OR(DATA!$B$30=СПИСОК!$A37,DATA!$C$30=СПИСОК!$A37,DATA!$D$30=СПИСОК!$A37),"++","+")))</f>
        <v xml:space="preserve"> </v>
      </c>
      <c r="AF38" s="21" t="str">
        <f>IF((IF(DATA!$B37=COLUMN() - 2,1,0)+IF(DATA!$C37=COLUMN() - 2,1,0)+IF(DATA!$D37=COLUMN() - 2,1,0))=0," ",(IF(OR(DATA!$B$31=СПИСОК!$A37,DATA!$C$31=СПИСОК!$A37,DATA!$D$31=СПИСОК!$A37),"++","+")))</f>
        <v xml:space="preserve"> </v>
      </c>
      <c r="AG38" s="21" t="str">
        <f>IF((IF(DATA!$B37=COLUMN() - 2,1,0)+IF(DATA!$C37=COLUMN() - 2,1,0)+IF(DATA!$D37=COLUMN() - 2,1,0))=0," ",(IF(OR(DATA!$B$32=СПИСОК!$A37,DATA!$C$32=СПИСОК!$A37,DATA!$D$32=СПИСОК!$A37),"++","+")))</f>
        <v xml:space="preserve"> </v>
      </c>
      <c r="AH38" s="21" t="str">
        <f>IF((IF(DATA!$B37=COLUMN() - 2,1,0)+IF(DATA!$C37=COLUMN() - 2,1,0)+IF(DATA!$D37=COLUMN() - 2,1,0))=0," ",(IF(OR(DATA!$B$33=СПИСОК!$A37,DATA!$C$33=СПИСОК!$A37,DATA!$D$33=СПИСОК!$A37),"++","+")))</f>
        <v xml:space="preserve"> </v>
      </c>
      <c r="AI38" s="21" t="str">
        <f>IF((IF(DATA!$B37=COLUMN() - 2,1,0)+IF(DATA!$C37=COLUMN() - 2,1,0)+IF(DATA!$D37=COLUMN() - 2,1,0))=0," ",(IF(OR(DATA!$B$34=СПИСОК!$A37,DATA!$C$34=СПИСОК!$A37,DATA!$D$34=СПИСОК!$A37),"++","+")))</f>
        <v xml:space="preserve"> </v>
      </c>
      <c r="AJ38" s="21" t="str">
        <f>IF((IF(DATA!$B37=COLUMN() - 2,1,0)+IF(DATA!$C37=COLUMN() - 2,1,0)+IF(DATA!$D37=COLUMN() - 2,1,0))=0," ",(IF(OR(DATA!$B$35=СПИСОК!$A37,DATA!$C$35=СПИСОК!$A37,DATA!$D$35=СПИСОК!$A37),"++","+")))</f>
        <v xml:space="preserve"> </v>
      </c>
      <c r="AK38" s="21" t="str">
        <f>IF((IF(DATA!$B37=COLUMN() - 2,1,0)+IF(DATA!$C37=COLUMN() - 2,1,0)+IF(DATA!$D37=COLUMN() - 2,1,0))=0," ",(IF(OR(DATA!$B$36=СПИСОК!$A37,DATA!$C$36=СПИСОК!$A37,DATA!$D$36=СПИСОК!$A37),"++","+")))</f>
        <v xml:space="preserve"> </v>
      </c>
      <c r="AL38" s="23"/>
      <c r="AM38" s="21" t="str">
        <f>IF((IF(DATA!$B37=COLUMN() - 2,1,0)+IF(DATA!$C37=COLUMN() - 2,1,0)+IF(DATA!$D37=COLUMN() - 2,1,0))=0," ",(IF(OR(DATA!$B$38=СПИСОК!$A37,DATA!$C$38=СПИСОК!$A37,DATA!$D$38=СПИСОК!$A37),"++","+")))</f>
        <v xml:space="preserve"> </v>
      </c>
      <c r="AN38" s="21" t="str">
        <f>IF((IF(DATA!$B37=COLUMN() - 2,1,0)+IF(DATA!$C37=COLUMN() - 2,1,0)+IF(DATA!$D37=COLUMN() - 2,1,0))=0," ",(IF(OR(DATA!$B$39=СПИСОК!$A37,DATA!$C$39=СПИСОК!$A37,DATA!$D$39=СПИСОК!$A37),"++","+")))</f>
        <v xml:space="preserve"> </v>
      </c>
      <c r="AO38" s="21" t="str">
        <f>IF((IF(DATA!$B37=COLUMN() - 2,1,0)+IF(DATA!$C37=COLUMN() - 2,1,0)+IF(DATA!$D37=COLUMN() - 2,1,0))=0," ",(IF(OR(DATA!$B$40=СПИСОК!$A37,DATA!$C$40=СПИСОК!$A37,DATA!$D$40=СПИСОК!$A37),"++","+")))</f>
        <v xml:space="preserve"> </v>
      </c>
      <c r="AP38" s="41" t="str">
        <f>IF((IF(DATA!$B37=COLUMN() - 2,1,0)+IF(DATA!$C37=COLUMN() - 2,1,0)+IF(DATA!$D37=COLUMN() - 2,1,0))=0," ",(IF(OR(DATA!$B$41=СПИСОК!$A37,DATA!$C$41=СПИСОК!$A37,DATA!$D$41=СПИСОК!$A37),"++","+")))</f>
        <v xml:space="preserve"> </v>
      </c>
      <c r="AQ38" s="33"/>
    </row>
    <row r="39" spans="1:43" ht="45" customHeight="1" x14ac:dyDescent="0.3">
      <c r="A39" s="85" t="str">
        <f>IF(СПИСОК!B38="","",СПИСОК!B38)</f>
        <v>ㅤ</v>
      </c>
      <c r="B39" s="22"/>
      <c r="C39" s="20" t="str">
        <f>IF((IF(DATA!$B38=1,1,0)+IF(DATA!$C38=1,1,0)+IF(DATA!$D38=1,1,0))=0," ",(IF(OR(DATA!$B$2=СПИСОК!$A38,DATA!$C$2=СПИСОК!$A38,DATA!$D$2=СПИСОК!$A38),"++","+")))</f>
        <v xml:space="preserve"> </v>
      </c>
      <c r="D39" s="20" t="str">
        <f>IF((IF(DATA!B38=2,1,0)+IF(DATA!$C38=2,1,0)+IF(DATA!$D38=2,1,0))=0," ",(IF(OR(DATA!$B$3=СПИСОК!$A38,DATA!$C$3=СПИСОК!$A38,DATA!$D$3=СПИСОК!$A38),"++","+")))</f>
        <v xml:space="preserve"> </v>
      </c>
      <c r="E39" s="20" t="str">
        <f>IF((IF(DATA!$B38=3,1,0)+IF(DATA!$C38=3,1,0)+IF(DATA!$D38=3,1,0))=0," ",(IF(OR(DATA!$B$4=СПИСОК!$A38,DATA!$C$4=СПИСОК!$A38,DATA!$D$4=СПИСОК!$A38),"++","+")))</f>
        <v xml:space="preserve"> </v>
      </c>
      <c r="F39" s="20" t="str">
        <f>IF((IF(DATA!$B38=4,1,0)+IF(DATA!$C38=4,1,0)+IF(DATA!$D38=4,1,0))=0," ",(IF(OR(DATA!$B$5=СПИСОК!$A38,DATA!$C$5=СПИСОК!$A38,DATA!$D$5=СПИСОК!$A38),"++","+")))</f>
        <v xml:space="preserve"> </v>
      </c>
      <c r="G39" s="20" t="str">
        <f>IF((IF(DATA!$B38=COLUMN() - 2,1,0)+IF(DATA!$C38=COLUMN() - 2,1,0)+IF(DATA!$D38=COLUMN() - 2,1,0))=0," ",(IF(OR(DATA!$B$6=СПИСОК!$A38,DATA!$C$6=СПИСОК!$A38,DATA!$D$6=СПИСОК!$A38),"++","+")))</f>
        <v xml:space="preserve"> </v>
      </c>
      <c r="H39" s="20" t="str">
        <f>IF((IF(DATA!$B38=COLUMN() - 2,1,0)+IF(DATA!$C38=COLUMN() - 2,1,0)+IF(DATA!$D38=COLUMN() - 2,1,0))=0," ",(IF(OR(DATA!$B$7=СПИСОК!$A38,DATA!$C$7=СПИСОК!$A38,DATA!$D$7=СПИСОК!$A38),"++","+")))</f>
        <v xml:space="preserve"> </v>
      </c>
      <c r="I39" s="20" t="str">
        <f>IF((IF(DATA!$B38=COLUMN() - 2,1,0)+IF(DATA!$C38=COLUMN() - 2,1,0)+IF(DATA!$D38=COLUMN() - 2,1,0))=0," ",(IF(OR(DATA!$B$8=СПИСОК!$A38,DATA!$C$8=СПИСОК!$A38,DATA!$D$8=СПИСОК!$A38),"++","+")))</f>
        <v xml:space="preserve"> </v>
      </c>
      <c r="J39" s="21" t="str">
        <f>IF((IF(DATA!$B38=COLUMN() - 2,1,0)+IF(DATA!$C38=COLUMN() - 2,1,0)+IF(DATA!$D38=COLUMN() - 2,1,0))=0," ",(IF(OR(DATA!$B$9=СПИСОК!$A38,DATA!$C$9=СПИСОК!$A38,DATA!$D$9=СПИСОК!$A38),"++","+")))</f>
        <v xml:space="preserve"> </v>
      </c>
      <c r="K39" s="21" t="str">
        <f>IF((IF(DATA!$B38=COLUMN() - 2,1,0)+IF(DATA!$C38=COLUMN() - 2,1,0)+IF(DATA!$D38=COLUMN() - 2,1,0))=0," ",(IF(OR(DATA!$B$10=СПИСОК!$A38,DATA!$C$10=СПИСОК!$A38,DATA!$D$10=СПИСОК!$A38),"++","+")))</f>
        <v xml:space="preserve"> </v>
      </c>
      <c r="L39" s="21" t="str">
        <f>IF((IF(DATA!$B38=COLUMN() - 2,1,0)+IF(DATA!$C38=COLUMN() - 2,1,0)+IF(DATA!$D38=COLUMN() - 2,1,0))=0," ",(IF(OR(DATA!$B$11=СПИСОК!$A38,DATA!$C$11=СПИСОК!$A38,DATA!$D$11=СПИСОК!$A38),"++","+")))</f>
        <v xml:space="preserve"> </v>
      </c>
      <c r="M39" s="21" t="str">
        <f>IF((IF(DATA!$B38=COLUMN() - 2,1,0)+IF(DATA!$C38=COLUMN() - 2,1,0)+IF(DATA!$D38=COLUMN() - 2,1,0))=0," ",(IF(OR(DATA!$B$12=СПИСОК!$A38,DATA!$C$12=СПИСОК!$A38,DATA!$D$12=СПИСОК!$A38),"++","+")))</f>
        <v xml:space="preserve"> </v>
      </c>
      <c r="N39" s="21" t="str">
        <f>IF((IF(DATA!$B38=COLUMN() - 2,1,0)+IF(DATA!$C38=COLUMN() - 2,1,0)+IF(DATA!$D38=COLUMN() - 2,1,0))=0," ",(IF(OR(DATA!$B$13=СПИСОК!$A38,DATA!$C$13=СПИСОК!$A38,DATA!$D$13=СПИСОК!$A38),"++","+")))</f>
        <v xml:space="preserve"> </v>
      </c>
      <c r="O39" s="21" t="str">
        <f>IF((IF(DATA!$B38=COLUMN() - 2,1,0)+IF(DATA!$C38=COLUMN() - 2,1,0)+IF(DATA!$D38=COLUMN() - 2,1,0))=0," ",(IF(OR(DATA!$B$14=СПИСОК!$A38,DATA!$C$14=СПИСОК!$A38,DATA!$D$14=СПИСОК!$A38),"++","+")))</f>
        <v xml:space="preserve"> </v>
      </c>
      <c r="P39" s="21" t="str">
        <f>IF((IF(DATA!$B38=COLUMN() - 2,1,0)+IF(DATA!$C38=COLUMN() - 2,1,0)+IF(DATA!$D38=COLUMN() - 2,1,0))=0," ",(IF(OR(DATA!$B$15=СПИСОК!$A38,DATA!$C$15=СПИСОК!$A38,DATA!$D$15=СПИСОК!$A38),"++","+")))</f>
        <v xml:space="preserve"> </v>
      </c>
      <c r="Q39" s="21" t="str">
        <f>IF((IF(DATA!$B38=COLUMN() - 2,1,0)+IF(DATA!$C38=COLUMN() - 2,1,0)+IF(DATA!$D38=COLUMN() - 2,1,0))=0," ",(IF(OR(DATA!$B$16=СПИСОК!$A38,DATA!$C$16=СПИСОК!$A38,DATA!$D$16=СПИСОК!$A38),"++","+")))</f>
        <v xml:space="preserve"> </v>
      </c>
      <c r="R39" s="21" t="str">
        <f>IF((IF(DATA!$B38=COLUMN() - 2,1,0)+IF(DATA!$C38=COLUMN() - 2,1,0)+IF(DATA!$D38=COLUMN() - 2,1,0))=0," ",(IF(OR(DATA!$B$17=СПИСОК!$A38,DATA!$C$17=СПИСОК!$A38,DATA!$D$17=СПИСОК!$A38),"++","+")))</f>
        <v xml:space="preserve"> </v>
      </c>
      <c r="S39" s="21" t="str">
        <f>IF((IF(DATA!$B38=COLUMN() - 2,1,0)+IF(DATA!$C38=COLUMN() - 2,1,0)+IF(DATA!$D38=COLUMN() - 2,1,0))=0," ",(IF(OR(DATA!$B$18=СПИСОК!$A38,DATA!$C$18=СПИСОК!$A38,DATA!$D$18=СПИСОК!$A38),"++","+")))</f>
        <v xml:space="preserve"> </v>
      </c>
      <c r="T39" s="21" t="str">
        <f>IF((IF(DATA!$B38=COLUMN() - 2,1,0)+IF(DATA!$C38=COLUMN() - 2,1,0)+IF(DATA!$D38=COLUMN() - 2,1,0))=0," ",(IF(OR(DATA!$B$19=СПИСОК!$A38,DATA!$C$19=СПИСОК!$A38,DATA!$D$19=СПИСОК!$A38),"++","+")))</f>
        <v xml:space="preserve"> </v>
      </c>
      <c r="U39" s="21" t="str">
        <f>IF((IF(DATA!$B38=COLUMN() - 2,1,0)+IF(DATA!$C38=COLUMN() - 2,1,0)+IF(DATA!$D38=COLUMN() - 2,1,0))=0," ",(IF(OR(DATA!$B$20=СПИСОК!$A38,DATA!$C$20=СПИСОК!$A38,DATA!$D$20=СПИСОК!$A38),"++","+")))</f>
        <v xml:space="preserve"> </v>
      </c>
      <c r="V39" s="21" t="str">
        <f>IF((IF(DATA!$B38=COLUMN() - 2,1,0)+IF(DATA!$C38=COLUMN() - 2,1,0)+IF(DATA!$D38=COLUMN() - 2,1,0))=0," ",(IF(OR(DATA!$B$21=СПИСОК!$A38,DATA!$C$21=СПИСОК!$A38,DATA!$D$21=СПИСОК!$A38),"++","+")))</f>
        <v xml:space="preserve"> </v>
      </c>
      <c r="W39" s="21" t="str">
        <f>IF((IF(DATA!$B38=COLUMN() - 2,1,0)+IF(DATA!$C38=COLUMN() - 2,1,0)+IF(DATA!$D38=COLUMN() - 2,1,0))=0," ",(IF(OR(DATA!$B$22=СПИСОК!$A38,DATA!$C$22=СПИСОК!$A38,DATA!$D$22=СПИСОК!$A38),"++","+")))</f>
        <v xml:space="preserve"> </v>
      </c>
      <c r="X39" s="21" t="str">
        <f>IF((IF(DATA!$B38=COLUMN() - 2,1,0)+IF(DATA!$C38=COLUMN() - 2,1,0)+IF(DATA!$D38=COLUMN() - 2,1,0))=0," ",(IF(OR(DATA!$B$23=СПИСОК!$A38,DATA!$C$23=СПИСОК!$A38,DATA!$D$23=СПИСОК!$A38),"++","+")))</f>
        <v xml:space="preserve"> </v>
      </c>
      <c r="Y39" s="21" t="str">
        <f>IF((IF(DATA!$B38=COLUMN() - 2,1,0)+IF(DATA!$C38=COLUMN() - 2,1,0)+IF(DATA!$D38=COLUMN() - 2,1,0))=0," ",(IF(OR(DATA!$B$24=СПИСОК!$A38,DATA!$C$24=СПИСОК!$A38,DATA!$D$24=СПИСОК!$A38),"++","+")))</f>
        <v xml:space="preserve"> </v>
      </c>
      <c r="Z39" s="21" t="str">
        <f>IF((IF(DATA!$B38=COLUMN() - 2,1,0)+IF(DATA!$C38=COLUMN() - 2,1,0)+IF(DATA!$D38=COLUMN() - 2,1,0))=0," ",(IF(OR(DATA!$B$25=СПИСОК!$A38,DATA!$C$25=СПИСОК!$A38,DATA!$D$25=СПИСОК!$A38),"++","+")))</f>
        <v xml:space="preserve"> </v>
      </c>
      <c r="AA39" s="21" t="str">
        <f>IF((IF(DATA!$B38=COLUMN() - 2,1,0)+IF(DATA!$C38=COLUMN() - 2,1,0)+IF(DATA!$D38=COLUMN() - 2,1,0))=0," ",(IF(OR(DATA!$B$26=СПИСОК!$A38,DATA!$C$26=СПИСОК!$A38,DATA!$D$26=СПИСОК!$A38),"++","+")))</f>
        <v xml:space="preserve"> </v>
      </c>
      <c r="AB39" s="21" t="str">
        <f>IF((IF(DATA!$B38=COLUMN() - 2,1,0)+IF(DATA!$C38=COLUMN() - 2,1,0)+IF(DATA!$D38=COLUMN() - 2,1,0))=0," ",(IF(OR(DATA!$B$27=СПИСОК!$A38,DATA!$C$27=СПИСОК!$A38,DATA!$D$27=СПИСОК!$A38),"++","+")))</f>
        <v xml:space="preserve"> </v>
      </c>
      <c r="AC39" s="21" t="str">
        <f>IF((IF(DATA!$B38=COLUMN() - 2,1,0)+IF(DATA!$C38=COLUMN() - 2,1,0)+IF(DATA!$D38=COLUMN() - 2,1,0))=0," ",(IF(OR(DATA!$B$28=СПИСОК!$A38,DATA!$C$28=СПИСОК!$A38,DATA!$D$28=СПИСОК!$A38),"++","+")))</f>
        <v xml:space="preserve"> </v>
      </c>
      <c r="AD39" s="21" t="str">
        <f>IF((IF(DATA!$B38=COLUMN() - 2,1,0)+IF(DATA!$C38=COLUMN() - 2,1,0)+IF(DATA!$D38=COLUMN() - 2,1,0))=0," ",(IF(OR(DATA!$B$29=СПИСОК!$A38,DATA!$C$29=СПИСОК!$A38,DATA!$D$29=СПИСОК!$A38),"++","+")))</f>
        <v xml:space="preserve"> </v>
      </c>
      <c r="AE39" s="21" t="str">
        <f>IF((IF(DATA!$B38=COLUMN() - 2,1,0)+IF(DATA!$C38=COLUMN() - 2,1,0)+IF(DATA!$D38=COLUMN() - 2,1,0))=0," ",(IF(OR(DATA!$B$30=СПИСОК!$A38,DATA!$C$30=СПИСОК!$A38,DATA!$D$30=СПИСОК!$A38),"++","+")))</f>
        <v xml:space="preserve"> </v>
      </c>
      <c r="AF39" s="21" t="str">
        <f>IF((IF(DATA!$B38=COLUMN() - 2,1,0)+IF(DATA!$C38=COLUMN() - 2,1,0)+IF(DATA!$D38=COLUMN() - 2,1,0))=0," ",(IF(OR(DATA!$B$31=СПИСОК!$A38,DATA!$C$31=СПИСОК!$A38,DATA!$D$31=СПИСОК!$A38),"++","+")))</f>
        <v xml:space="preserve"> </v>
      </c>
      <c r="AG39" s="21" t="str">
        <f>IF((IF(DATA!$B38=COLUMN() - 2,1,0)+IF(DATA!$C38=COLUMN() - 2,1,0)+IF(DATA!$D38=COLUMN() - 2,1,0))=0," ",(IF(OR(DATA!$B$32=СПИСОК!$A38,DATA!$C$32=СПИСОК!$A38,DATA!$D$32=СПИСОК!$A38),"++","+")))</f>
        <v xml:space="preserve"> </v>
      </c>
      <c r="AH39" s="21" t="str">
        <f>IF((IF(DATA!$B38=COLUMN() - 2,1,0)+IF(DATA!$C38=COLUMN() - 2,1,0)+IF(DATA!$D38=COLUMN() - 2,1,0))=0," ",(IF(OR(DATA!$B$33=СПИСОК!$A38,DATA!$C$33=СПИСОК!$A38,DATA!$D$33=СПИСОК!$A38),"++","+")))</f>
        <v xml:space="preserve"> </v>
      </c>
      <c r="AI39" s="21" t="str">
        <f>IF((IF(DATA!$B38=COLUMN() - 2,1,0)+IF(DATA!$C38=COLUMN() - 2,1,0)+IF(DATA!$D38=COLUMN() - 2,1,0))=0," ",(IF(OR(DATA!$B$34=СПИСОК!$A38,DATA!$C$34=СПИСОК!$A38,DATA!$D$34=СПИСОК!$A38),"++","+")))</f>
        <v xml:space="preserve"> </v>
      </c>
      <c r="AJ39" s="21" t="str">
        <f>IF((IF(DATA!$B38=COLUMN() - 2,1,0)+IF(DATA!$C38=COLUMN() - 2,1,0)+IF(DATA!$D38=COLUMN() - 2,1,0))=0," ",(IF(OR(DATA!$B$35=СПИСОК!$A38,DATA!$C$35=СПИСОК!$A38,DATA!$D$35=СПИСОК!$A38),"++","+")))</f>
        <v xml:space="preserve"> </v>
      </c>
      <c r="AK39" s="21" t="str">
        <f>IF((IF(DATA!$B38=COLUMN() - 2,1,0)+IF(DATA!$C38=COLUMN() - 2,1,0)+IF(DATA!$D38=COLUMN() - 2,1,0))=0," ",(IF(OR(DATA!$B$36=СПИСОК!$A38,DATA!$C$36=СПИСОК!$A38,DATA!$D$36=СПИСОК!$A38),"++","+")))</f>
        <v xml:space="preserve"> </v>
      </c>
      <c r="AL39" s="21" t="str">
        <f>IF((IF(DATA!$B38=COLUMN() - 2,1,0)+IF(DATA!$C38=COLUMN() - 2,1,0)+IF(DATA!$D38=COLUMN() - 2,1,0))=0," ",(IF(OR(DATA!$B$37=СПИСОК!$A38,DATA!$C$37=СПИСОК!$A38,DATA!$D$37=СПИСОК!$A38),"++","+")))</f>
        <v xml:space="preserve"> </v>
      </c>
      <c r="AM39" s="23"/>
      <c r="AN39" s="21" t="str">
        <f>IF((IF(DATA!$B38=COLUMN() - 2,1,0)+IF(DATA!$C38=COLUMN() - 2,1,0)+IF(DATA!$D38=COLUMN() - 2,1,0))=0," ",(IF(OR(DATA!$B$39=СПИСОК!$A38,DATA!$C$39=СПИСОК!$A38,DATA!$D$39=СПИСОК!$A38),"++","+")))</f>
        <v xml:space="preserve"> </v>
      </c>
      <c r="AO39" s="21" t="str">
        <f>IF((IF(DATA!$B38=COLUMN() - 2,1,0)+IF(DATA!$C38=COLUMN() - 2,1,0)+IF(DATA!$D38=COLUMN() - 2,1,0))=0," ",(IF(OR(DATA!$B$40=СПИСОК!$A38,DATA!$C$40=СПИСОК!$A38,DATA!$D$40=СПИСОК!$A38),"++","+")))</f>
        <v xml:space="preserve"> </v>
      </c>
      <c r="AP39" s="41" t="str">
        <f>IF((IF(DATA!$B38=COLUMN() - 2,1,0)+IF(DATA!$C38=COLUMN() - 2,1,0)+IF(DATA!$D38=COLUMN() - 2,1,0))=0," ",(IF(OR(DATA!$B$41=СПИСОК!$A38,DATA!$C$41=СПИСОК!$A38,DATA!$D$41=СПИСОК!$A38),"++","+")))</f>
        <v xml:space="preserve"> </v>
      </c>
      <c r="AQ39" s="33"/>
    </row>
    <row r="40" spans="1:43" ht="45" customHeight="1" x14ac:dyDescent="0.3">
      <c r="A40" s="85" t="str">
        <f>IF(СПИСОК!B39="","",СПИСОК!B39)</f>
        <v>ㅤ</v>
      </c>
      <c r="B40" s="22"/>
      <c r="C40" s="20" t="str">
        <f>IF((IF(DATA!$B39=1,1,0)+IF(DATA!$C39=1,1,0)+IF(DATA!$D39=1,1,0))=0," ",(IF(OR(DATA!$B$2=СПИСОК!$A39,DATA!$C$2=СПИСОК!$A39,DATA!$D$2=СПИСОК!$A39),"++","+")))</f>
        <v xml:space="preserve"> </v>
      </c>
      <c r="D40" s="20" t="str">
        <f>IF((IF(DATA!B39=2,1,0)+IF(DATA!$C39=2,1,0)+IF(DATA!$D39=2,1,0))=0," ",(IF(OR(DATA!$B$3=СПИСОК!$A39,DATA!$C$3=СПИСОК!$A39,DATA!$D$3=СПИСОК!$A39),"++","+")))</f>
        <v xml:space="preserve"> </v>
      </c>
      <c r="E40" s="20" t="str">
        <f>IF((IF(DATA!$B39=3,1,0)+IF(DATA!$C39=3,1,0)+IF(DATA!$D39=3,1,0))=0," ",(IF(OR(DATA!$B$4=СПИСОК!$A39,DATA!$C$4=СПИСОК!$A39,DATA!$D$4=СПИСОК!$A39),"++","+")))</f>
        <v xml:space="preserve"> </v>
      </c>
      <c r="F40" s="20" t="str">
        <f>IF((IF(DATA!$B39=4,1,0)+IF(DATA!$C39=4,1,0)+IF(DATA!$D39=4,1,0))=0," ",(IF(OR(DATA!$B$5=СПИСОК!$A39,DATA!$C$5=СПИСОК!$A39,DATA!$D$5=СПИСОК!$A39),"++","+")))</f>
        <v xml:space="preserve"> </v>
      </c>
      <c r="G40" s="20" t="str">
        <f>IF((IF(DATA!$B39=COLUMN() - 2,1,0)+IF(DATA!$C39=COLUMN() - 2,1,0)+IF(DATA!$D39=COLUMN() - 2,1,0))=0," ",(IF(OR(DATA!$B$6=СПИСОК!$A39,DATA!$C$6=СПИСОК!$A39,DATA!$D$6=СПИСОК!$A39),"++","+")))</f>
        <v xml:space="preserve"> </v>
      </c>
      <c r="H40" s="20" t="str">
        <f>IF((IF(DATA!$B39=COLUMN() - 2,1,0)+IF(DATA!$C39=COLUMN() - 2,1,0)+IF(DATA!$D39=COLUMN() - 2,1,0))=0," ",(IF(OR(DATA!$B$7=СПИСОК!$A39,DATA!$C$7=СПИСОК!$A39,DATA!$D$7=СПИСОК!$A39),"++","+")))</f>
        <v xml:space="preserve"> </v>
      </c>
      <c r="I40" s="20" t="str">
        <f>IF((IF(DATA!$B39=COLUMN() - 2,1,0)+IF(DATA!$C39=COLUMN() - 2,1,0)+IF(DATA!$D39=COLUMN() - 2,1,0))=0," ",(IF(OR(DATA!$B$8=СПИСОК!$A39,DATA!$C$8=СПИСОК!$A39,DATA!$D$8=СПИСОК!$A39),"++","+")))</f>
        <v xml:space="preserve"> </v>
      </c>
      <c r="J40" s="21" t="str">
        <f>IF((IF(DATA!$B39=COLUMN() - 2,1,0)+IF(DATA!$C39=COLUMN() - 2,1,0)+IF(DATA!$D39=COLUMN() - 2,1,0))=0," ",(IF(OR(DATA!$B$9=СПИСОК!$A39,DATA!$C$9=СПИСОК!$A39,DATA!$D$9=СПИСОК!$A39),"++","+")))</f>
        <v xml:space="preserve"> </v>
      </c>
      <c r="K40" s="21" t="str">
        <f>IF((IF(DATA!$B39=COLUMN() - 2,1,0)+IF(DATA!$C39=COLUMN() - 2,1,0)+IF(DATA!$D39=COLUMN() - 2,1,0))=0," ",(IF(OR(DATA!$B$10=СПИСОК!$A39,DATA!$C$10=СПИСОК!$A39,DATA!$D$10=СПИСОК!$A39),"++","+")))</f>
        <v xml:space="preserve"> </v>
      </c>
      <c r="L40" s="21" t="str">
        <f>IF((IF(DATA!$B39=COLUMN() - 2,1,0)+IF(DATA!$C39=COLUMN() - 2,1,0)+IF(DATA!$D39=COLUMN() - 2,1,0))=0," ",(IF(OR(DATA!$B$11=СПИСОК!$A39,DATA!$C$11=СПИСОК!$A39,DATA!$D$11=СПИСОК!$A39),"++","+")))</f>
        <v xml:space="preserve"> </v>
      </c>
      <c r="M40" s="21" t="str">
        <f>IF((IF(DATA!$B39=COLUMN() - 2,1,0)+IF(DATA!$C39=COLUMN() - 2,1,0)+IF(DATA!$D39=COLUMN() - 2,1,0))=0," ",(IF(OR(DATA!$B$12=СПИСОК!$A39,DATA!$C$12=СПИСОК!$A39,DATA!$D$12=СПИСОК!$A39),"++","+")))</f>
        <v xml:space="preserve"> </v>
      </c>
      <c r="N40" s="21" t="str">
        <f>IF((IF(DATA!$B39=COLUMN() - 2,1,0)+IF(DATA!$C39=COLUMN() - 2,1,0)+IF(DATA!$D39=COLUMN() - 2,1,0))=0," ",(IF(OR(DATA!$B$13=СПИСОК!$A39,DATA!$C$13=СПИСОК!$A39,DATA!$D$13=СПИСОК!$A39),"++","+")))</f>
        <v xml:space="preserve"> </v>
      </c>
      <c r="O40" s="21" t="str">
        <f>IF((IF(DATA!$B39=COLUMN() - 2,1,0)+IF(DATA!$C39=COLUMN() - 2,1,0)+IF(DATA!$D39=COLUMN() - 2,1,0))=0," ",(IF(OR(DATA!$B$14=СПИСОК!$A39,DATA!$C$14=СПИСОК!$A39,DATA!$D$14=СПИСОК!$A39),"++","+")))</f>
        <v xml:space="preserve"> </v>
      </c>
      <c r="P40" s="21" t="str">
        <f>IF((IF(DATA!$B39=COLUMN() - 2,1,0)+IF(DATA!$C39=COLUMN() - 2,1,0)+IF(DATA!$D39=COLUMN() - 2,1,0))=0," ",(IF(OR(DATA!$B$15=СПИСОК!$A39,DATA!$C$15=СПИСОК!$A39,DATA!$D$15=СПИСОК!$A39),"++","+")))</f>
        <v xml:space="preserve"> </v>
      </c>
      <c r="Q40" s="21" t="str">
        <f>IF((IF(DATA!$B39=COLUMN() - 2,1,0)+IF(DATA!$C39=COLUMN() - 2,1,0)+IF(DATA!$D39=COLUMN() - 2,1,0))=0," ",(IF(OR(DATA!$B$16=СПИСОК!$A39,DATA!$C$16=СПИСОК!$A39,DATA!$D$16=СПИСОК!$A39),"++","+")))</f>
        <v xml:space="preserve"> </v>
      </c>
      <c r="R40" s="21" t="str">
        <f>IF((IF(DATA!$B39=COLUMN() - 2,1,0)+IF(DATA!$C39=COLUMN() - 2,1,0)+IF(DATA!$D39=COLUMN() - 2,1,0))=0," ",(IF(OR(DATA!$B$17=СПИСОК!$A39,DATA!$C$17=СПИСОК!$A39,DATA!$D$17=СПИСОК!$A39),"++","+")))</f>
        <v xml:space="preserve"> </v>
      </c>
      <c r="S40" s="21" t="str">
        <f>IF((IF(DATA!$B39=COLUMN() - 2,1,0)+IF(DATA!$C39=COLUMN() - 2,1,0)+IF(DATA!$D39=COLUMN() - 2,1,0))=0," ",(IF(OR(DATA!$B$18=СПИСОК!$A39,DATA!$C$18=СПИСОК!$A39,DATA!$D$18=СПИСОК!$A39),"++","+")))</f>
        <v xml:space="preserve"> </v>
      </c>
      <c r="T40" s="21" t="str">
        <f>IF((IF(DATA!$B39=COLUMN() - 2,1,0)+IF(DATA!$C39=COLUMN() - 2,1,0)+IF(DATA!$D39=COLUMN() - 2,1,0))=0," ",(IF(OR(DATA!$B$19=СПИСОК!$A39,DATA!$C$19=СПИСОК!$A39,DATA!$D$19=СПИСОК!$A39),"++","+")))</f>
        <v xml:space="preserve"> </v>
      </c>
      <c r="U40" s="21" t="str">
        <f>IF((IF(DATA!$B39=COLUMN() - 2,1,0)+IF(DATA!$C39=COLUMN() - 2,1,0)+IF(DATA!$D39=COLUMN() - 2,1,0))=0," ",(IF(OR(DATA!$B$20=СПИСОК!$A39,DATA!$C$20=СПИСОК!$A39,DATA!$D$20=СПИСОК!$A39),"++","+")))</f>
        <v xml:space="preserve"> </v>
      </c>
      <c r="V40" s="21" t="str">
        <f>IF((IF(DATA!$B39=COLUMN() - 2,1,0)+IF(DATA!$C39=COLUMN() - 2,1,0)+IF(DATA!$D39=COLUMN() - 2,1,0))=0," ",(IF(OR(DATA!$B$21=СПИСОК!$A39,DATA!$C$21=СПИСОК!$A39,DATA!$D$21=СПИСОК!$A39),"++","+")))</f>
        <v xml:space="preserve"> </v>
      </c>
      <c r="W40" s="21" t="str">
        <f>IF((IF(DATA!$B39=COLUMN() - 2,1,0)+IF(DATA!$C39=COLUMN() - 2,1,0)+IF(DATA!$D39=COLUMN() - 2,1,0))=0," ",(IF(OR(DATA!$B$22=СПИСОК!$A39,DATA!$C$22=СПИСОК!$A39,DATA!$D$22=СПИСОК!$A39),"++","+")))</f>
        <v xml:space="preserve"> </v>
      </c>
      <c r="X40" s="21" t="str">
        <f>IF((IF(DATA!$B39=COLUMN() - 2,1,0)+IF(DATA!$C39=COLUMN() - 2,1,0)+IF(DATA!$D39=COLUMN() - 2,1,0))=0," ",(IF(OR(DATA!$B$23=СПИСОК!$A39,DATA!$C$23=СПИСОК!$A39,DATA!$D$23=СПИСОК!$A39),"++","+")))</f>
        <v xml:space="preserve"> </v>
      </c>
      <c r="Y40" s="21" t="str">
        <f>IF((IF(DATA!$B39=COLUMN() - 2,1,0)+IF(DATA!$C39=COLUMN() - 2,1,0)+IF(DATA!$D39=COLUMN() - 2,1,0))=0," ",(IF(OR(DATA!$B$24=СПИСОК!$A39,DATA!$C$24=СПИСОК!$A39,DATA!$D$24=СПИСОК!$A39),"++","+")))</f>
        <v xml:space="preserve"> </v>
      </c>
      <c r="Z40" s="21" t="str">
        <f>IF((IF(DATA!$B39=COLUMN() - 2,1,0)+IF(DATA!$C39=COLUMN() - 2,1,0)+IF(DATA!$D39=COLUMN() - 2,1,0))=0," ",(IF(OR(DATA!$B$25=СПИСОК!$A39,DATA!$C$25=СПИСОК!$A39,DATA!$D$25=СПИСОК!$A39),"++","+")))</f>
        <v xml:space="preserve"> </v>
      </c>
      <c r="AA40" s="21" t="str">
        <f>IF((IF(DATA!$B39=COLUMN() - 2,1,0)+IF(DATA!$C39=COLUMN() - 2,1,0)+IF(DATA!$D39=COLUMN() - 2,1,0))=0," ",(IF(OR(DATA!$B$26=СПИСОК!$A39,DATA!$C$26=СПИСОК!$A39,DATA!$D$26=СПИСОК!$A39),"++","+")))</f>
        <v xml:space="preserve"> </v>
      </c>
      <c r="AB40" s="21" t="str">
        <f>IF((IF(DATA!$B39=COLUMN() - 2,1,0)+IF(DATA!$C39=COLUMN() - 2,1,0)+IF(DATA!$D39=COLUMN() - 2,1,0))=0," ",(IF(OR(DATA!$B$27=СПИСОК!$A39,DATA!$C$27=СПИСОК!$A39,DATA!$D$27=СПИСОК!$A39),"++","+")))</f>
        <v xml:space="preserve"> </v>
      </c>
      <c r="AC40" s="21" t="str">
        <f>IF((IF(DATA!$B39=COLUMN() - 2,1,0)+IF(DATA!$C39=COLUMN() - 2,1,0)+IF(DATA!$D39=COLUMN() - 2,1,0))=0," ",(IF(OR(DATA!$B$28=СПИСОК!$A39,DATA!$C$28=СПИСОК!$A39,DATA!$D$28=СПИСОК!$A39),"++","+")))</f>
        <v xml:space="preserve"> </v>
      </c>
      <c r="AD40" s="21" t="str">
        <f>IF((IF(DATA!$B39=COLUMN() - 2,1,0)+IF(DATA!$C39=COLUMN() - 2,1,0)+IF(DATA!$D39=COLUMN() - 2,1,0))=0," ",(IF(OR(DATA!$B$29=СПИСОК!$A39,DATA!$C$29=СПИСОК!$A39,DATA!$D$29=СПИСОК!$A39),"++","+")))</f>
        <v xml:space="preserve"> </v>
      </c>
      <c r="AE40" s="21" t="str">
        <f>IF((IF(DATA!$B39=COLUMN() - 2,1,0)+IF(DATA!$C39=COLUMN() - 2,1,0)+IF(DATA!$D39=COLUMN() - 2,1,0))=0," ",(IF(OR(DATA!$B$30=СПИСОК!$A39,DATA!$C$30=СПИСОК!$A39,DATA!$D$30=СПИСОК!$A39),"++","+")))</f>
        <v xml:space="preserve"> </v>
      </c>
      <c r="AF40" s="21" t="str">
        <f>IF((IF(DATA!$B39=COLUMN() - 2,1,0)+IF(DATA!$C39=COLUMN() - 2,1,0)+IF(DATA!$D39=COLUMN() - 2,1,0))=0," ",(IF(OR(DATA!$B$31=СПИСОК!$A39,DATA!$C$31=СПИСОК!$A39,DATA!$D$31=СПИСОК!$A39),"++","+")))</f>
        <v xml:space="preserve"> </v>
      </c>
      <c r="AG40" s="21" t="str">
        <f>IF((IF(DATA!$B39=COLUMN() - 2,1,0)+IF(DATA!$C39=COLUMN() - 2,1,0)+IF(DATA!$D39=COLUMN() - 2,1,0))=0," ",(IF(OR(DATA!$B$32=СПИСОК!$A39,DATA!$C$32=СПИСОК!$A39,DATA!$D$32=СПИСОК!$A39),"++","+")))</f>
        <v xml:space="preserve"> </v>
      </c>
      <c r="AH40" s="21" t="str">
        <f>IF((IF(DATA!$B39=COLUMN() - 2,1,0)+IF(DATA!$C39=COLUMN() - 2,1,0)+IF(DATA!$D39=COLUMN() - 2,1,0))=0," ",(IF(OR(DATA!$B$33=СПИСОК!$A39,DATA!$C$33=СПИСОК!$A39,DATA!$D$33=СПИСОК!$A39),"++","+")))</f>
        <v xml:space="preserve"> </v>
      </c>
      <c r="AI40" s="21" t="str">
        <f>IF((IF(DATA!$B39=COLUMN() - 2,1,0)+IF(DATA!$C39=COLUMN() - 2,1,0)+IF(DATA!$D39=COLUMN() - 2,1,0))=0," ",(IF(OR(DATA!$B$34=СПИСОК!$A39,DATA!$C$34=СПИСОК!$A39,DATA!$D$34=СПИСОК!$A39),"++","+")))</f>
        <v xml:space="preserve"> </v>
      </c>
      <c r="AJ40" s="21" t="str">
        <f>IF((IF(DATA!$B39=COLUMN() - 2,1,0)+IF(DATA!$C39=COLUMN() - 2,1,0)+IF(DATA!$D39=COLUMN() - 2,1,0))=0," ",(IF(OR(DATA!$B$35=СПИСОК!$A39,DATA!$C$35=СПИСОК!$A39,DATA!$D$35=СПИСОК!$A39),"++","+")))</f>
        <v xml:space="preserve"> </v>
      </c>
      <c r="AK40" s="21" t="str">
        <f>IF((IF(DATA!$B39=COLUMN() - 2,1,0)+IF(DATA!$C39=COLUMN() - 2,1,0)+IF(DATA!$D39=COLUMN() - 2,1,0))=0," ",(IF(OR(DATA!$B$36=СПИСОК!$A39,DATA!$C$36=СПИСОК!$A39,DATA!$D$36=СПИСОК!$A39),"++","+")))</f>
        <v xml:space="preserve"> </v>
      </c>
      <c r="AL40" s="21" t="str">
        <f>IF((IF(DATA!$B39=COLUMN() - 2,1,0)+IF(DATA!$C39=COLUMN() - 2,1,0)+IF(DATA!$D39=COLUMN() - 2,1,0))=0," ",(IF(OR(DATA!$B$37=СПИСОК!$A39,DATA!$C$37=СПИСОК!$A39,DATA!$D$37=СПИСОК!$A39),"++","+")))</f>
        <v xml:space="preserve"> </v>
      </c>
      <c r="AM40" s="21" t="str">
        <f>IF((IF(DATA!$B39=COLUMN() - 2,1,0)+IF(DATA!$C39=COLUMN() - 2,1,0)+IF(DATA!$D39=COLUMN() - 2,1,0))=0," ",(IF(OR(DATA!$B$38=СПИСОК!$A39,DATA!$C$38=СПИСОК!$A39,DATA!$D$38=СПИСОК!$A39),"++","+")))</f>
        <v xml:space="preserve"> </v>
      </c>
      <c r="AN40" s="23"/>
      <c r="AO40" s="21" t="str">
        <f>IF((IF(DATA!$B39=COLUMN() - 2,1,0)+IF(DATA!$C39=COLUMN() - 2,1,0)+IF(DATA!$D39=COLUMN() - 2,1,0))=0," ",(IF(OR(DATA!$B$40=СПИСОК!$A39,DATA!$C$40=СПИСОК!$A39,DATA!$D$40=СПИСОК!$A39),"++","+")))</f>
        <v xml:space="preserve"> </v>
      </c>
      <c r="AP40" s="41" t="str">
        <f>IF((IF(DATA!$B39=COLUMN() - 2,1,0)+IF(DATA!$C39=COLUMN() - 2,1,0)+IF(DATA!$D39=COLUMN() - 2,1,0))=0," ",(IF(OR(DATA!$B$41=СПИСОК!$A39,DATA!$C$41=СПИСОК!$A39,DATA!$D$41=СПИСОК!$A39),"++","+")))</f>
        <v xml:space="preserve"> </v>
      </c>
      <c r="AQ40" s="33"/>
    </row>
    <row r="41" spans="1:43" ht="45" customHeight="1" x14ac:dyDescent="0.3">
      <c r="A41" s="85" t="str">
        <f>IF(СПИСОК!B40="","",СПИСОК!B40)</f>
        <v>ㅤ</v>
      </c>
      <c r="B41" s="22"/>
      <c r="C41" s="20" t="str">
        <f>IF((IF(DATA!$B40=1,1,0)+IF(DATA!$C40=1,1,0)+IF(DATA!$D40=1,1,0))=0," ",(IF(OR(DATA!$B$2=СПИСОК!$A40,DATA!$C$2=СПИСОК!$A40,DATA!$D$2=СПИСОК!$A40),"++","+")))</f>
        <v xml:space="preserve"> </v>
      </c>
      <c r="D41" s="20" t="str">
        <f>IF((IF(DATA!B40=2,1,0)+IF(DATA!$C40=2,1,0)+IF(DATA!$D40=2,1,0))=0," ",(IF(OR(DATA!$B$3=СПИСОК!$A40,DATA!$C$3=СПИСОК!$A40,DATA!$D$3=СПИСОК!$A40),"++","+")))</f>
        <v xml:space="preserve"> </v>
      </c>
      <c r="E41" s="20" t="str">
        <f>IF((IF(DATA!$B40=3,1,0)+IF(DATA!$C40=3,1,0)+IF(DATA!$D40=3,1,0))=0," ",(IF(OR(DATA!$B$4=СПИСОК!$A40,DATA!$C$4=СПИСОК!$A40,DATA!$D$4=СПИСОК!$A40),"++","+")))</f>
        <v xml:space="preserve"> </v>
      </c>
      <c r="F41" s="20" t="str">
        <f>IF((IF(DATA!$B40=4,1,0)+IF(DATA!$C40=4,1,0)+IF(DATA!$D40=4,1,0))=0," ",(IF(OR(DATA!$B$5=СПИСОК!$A40,DATA!$C$5=СПИСОК!$A40,DATA!$D$5=СПИСОК!$A40),"++","+")))</f>
        <v xml:space="preserve"> </v>
      </c>
      <c r="G41" s="20" t="str">
        <f>IF((IF(DATA!$B40=COLUMN() - 2,1,0)+IF(DATA!$C40=COLUMN() - 2,1,0)+IF(DATA!$D40=COLUMN() - 2,1,0))=0," ",(IF(OR(DATA!$B$6=СПИСОК!$A40,DATA!$C$6=СПИСОК!$A40,DATA!$D$6=СПИСОК!$A40),"++","+")))</f>
        <v xml:space="preserve"> </v>
      </c>
      <c r="H41" s="20" t="str">
        <f>IF((IF(DATA!$B40=COLUMN() - 2,1,0)+IF(DATA!$C40=COLUMN() - 2,1,0)+IF(DATA!$D40=COLUMN() - 2,1,0))=0," ",(IF(OR(DATA!$B$7=СПИСОК!$A40,DATA!$C$7=СПИСОК!$A40,DATA!$D$7=СПИСОК!$A40),"++","+")))</f>
        <v xml:space="preserve"> </v>
      </c>
      <c r="I41" s="20" t="str">
        <f>IF((IF(DATA!$B40=COLUMN() - 2,1,0)+IF(DATA!$C40=COLUMN() - 2,1,0)+IF(DATA!$D40=COLUMN() - 2,1,0))=0," ",(IF(OR(DATA!$B$8=СПИСОК!$A40,DATA!$C$8=СПИСОК!$A40,DATA!$D$8=СПИСОК!$A40),"++","+")))</f>
        <v xml:space="preserve"> </v>
      </c>
      <c r="J41" s="21" t="str">
        <f>IF((IF(DATA!$B40=COLUMN() - 2,1,0)+IF(DATA!$C40=COLUMN() - 2,1,0)+IF(DATA!$D40=COLUMN() - 2,1,0))=0," ",(IF(OR(DATA!$B$9=СПИСОК!$A40,DATA!$C$9=СПИСОК!$A40,DATA!$D$9=СПИСОК!$A40),"++","+")))</f>
        <v xml:space="preserve"> </v>
      </c>
      <c r="K41" s="21" t="str">
        <f>IF((IF(DATA!$B40=COLUMN() - 2,1,0)+IF(DATA!$C40=COLUMN() - 2,1,0)+IF(DATA!$D40=COLUMN() - 2,1,0))=0," ",(IF(OR(DATA!$B$10=СПИСОК!$A40,DATA!$C$10=СПИСОК!$A40,DATA!$D$10=СПИСОК!$A40),"++","+")))</f>
        <v xml:space="preserve"> </v>
      </c>
      <c r="L41" s="21" t="str">
        <f>IF((IF(DATA!$B40=COLUMN() - 2,1,0)+IF(DATA!$C40=COLUMN() - 2,1,0)+IF(DATA!$D40=COLUMN() - 2,1,0))=0," ",(IF(OR(DATA!$B$11=СПИСОК!$A40,DATA!$C$11=СПИСОК!$A40,DATA!$D$11=СПИСОК!$A40),"++","+")))</f>
        <v xml:space="preserve"> </v>
      </c>
      <c r="M41" s="21" t="str">
        <f>IF((IF(DATA!$B40=COLUMN() - 2,1,0)+IF(DATA!$C40=COLUMN() - 2,1,0)+IF(DATA!$D40=COLUMN() - 2,1,0))=0," ",(IF(OR(DATA!$B$12=СПИСОК!$A40,DATA!$C$12=СПИСОК!$A40,DATA!$D$12=СПИСОК!$A40),"++","+")))</f>
        <v xml:space="preserve"> </v>
      </c>
      <c r="N41" s="21" t="str">
        <f>IF((IF(DATA!$B40=COLUMN() - 2,1,0)+IF(DATA!$C40=COLUMN() - 2,1,0)+IF(DATA!$D40=COLUMN() - 2,1,0))=0," ",(IF(OR(DATA!$B$13=СПИСОК!$A40,DATA!$C$13=СПИСОК!$A40,DATA!$D$13=СПИСОК!$A40),"++","+")))</f>
        <v xml:space="preserve"> </v>
      </c>
      <c r="O41" s="21" t="str">
        <f>IF((IF(DATA!$B40=COLUMN() - 2,1,0)+IF(DATA!$C40=COLUMN() - 2,1,0)+IF(DATA!$D40=COLUMN() - 2,1,0))=0," ",(IF(OR(DATA!$B$14=СПИСОК!$A40,DATA!$C$14=СПИСОК!$A40,DATA!$D$14=СПИСОК!$A40),"++","+")))</f>
        <v xml:space="preserve"> </v>
      </c>
      <c r="P41" s="21" t="str">
        <f>IF((IF(DATA!$B40=COLUMN() - 2,1,0)+IF(DATA!$C40=COLUMN() - 2,1,0)+IF(DATA!$D40=COLUMN() - 2,1,0))=0," ",(IF(OR(DATA!$B$15=СПИСОК!$A40,DATA!$C$15=СПИСОК!$A40,DATA!$D$15=СПИСОК!$A40),"++","+")))</f>
        <v xml:space="preserve"> </v>
      </c>
      <c r="Q41" s="21" t="str">
        <f>IF((IF(DATA!$B40=COLUMN() - 2,1,0)+IF(DATA!$C40=COLUMN() - 2,1,0)+IF(DATA!$D40=COLUMN() - 2,1,0))=0," ",(IF(OR(DATA!$B$16=СПИСОК!$A40,DATA!$C$16=СПИСОК!$A40,DATA!$D$16=СПИСОК!$A40),"++","+")))</f>
        <v xml:space="preserve"> </v>
      </c>
      <c r="R41" s="21" t="str">
        <f>IF((IF(DATA!$B40=COLUMN() - 2,1,0)+IF(DATA!$C40=COLUMN() - 2,1,0)+IF(DATA!$D40=COLUMN() - 2,1,0))=0," ",(IF(OR(DATA!$B$17=СПИСОК!$A40,DATA!$C$17=СПИСОК!$A40,DATA!$D$17=СПИСОК!$A40),"++","+")))</f>
        <v xml:space="preserve"> </v>
      </c>
      <c r="S41" s="21" t="str">
        <f>IF((IF(DATA!$B40=COLUMN() - 2,1,0)+IF(DATA!$C40=COLUMN() - 2,1,0)+IF(DATA!$D40=COLUMN() - 2,1,0))=0," ",(IF(OR(DATA!$B$18=СПИСОК!$A40,DATA!$C$18=СПИСОК!$A40,DATA!$D$18=СПИСОК!$A40),"++","+")))</f>
        <v xml:space="preserve"> </v>
      </c>
      <c r="T41" s="21" t="str">
        <f>IF((IF(DATA!$B40=COLUMN() - 2,1,0)+IF(DATA!$C40=COLUMN() - 2,1,0)+IF(DATA!$D40=COLUMN() - 2,1,0))=0," ",(IF(OR(DATA!$B$19=СПИСОК!$A40,DATA!$C$19=СПИСОК!$A40,DATA!$D$19=СПИСОК!$A40),"++","+")))</f>
        <v xml:space="preserve"> </v>
      </c>
      <c r="U41" s="21" t="str">
        <f>IF((IF(DATA!$B40=COLUMN() - 2,1,0)+IF(DATA!$C40=COLUMN() - 2,1,0)+IF(DATA!$D40=COLUMN() - 2,1,0))=0," ",(IF(OR(DATA!$B$20=СПИСОК!$A40,DATA!$C$20=СПИСОК!$A40,DATA!$D$20=СПИСОК!$A40),"++","+")))</f>
        <v xml:space="preserve"> </v>
      </c>
      <c r="V41" s="21" t="str">
        <f>IF((IF(DATA!$B40=COLUMN() - 2,1,0)+IF(DATA!$C40=COLUMN() - 2,1,0)+IF(DATA!$D40=COLUMN() - 2,1,0))=0," ",(IF(OR(DATA!$B$21=СПИСОК!$A40,DATA!$C$21=СПИСОК!$A40,DATA!$D$21=СПИСОК!$A40),"++","+")))</f>
        <v xml:space="preserve"> </v>
      </c>
      <c r="W41" s="21" t="str">
        <f>IF((IF(DATA!$B40=COLUMN() - 2,1,0)+IF(DATA!$C40=COLUMN() - 2,1,0)+IF(DATA!$D40=COLUMN() - 2,1,0))=0," ",(IF(OR(DATA!$B$22=СПИСОК!$A40,DATA!$C$22=СПИСОК!$A40,DATA!$D$22=СПИСОК!$A40),"++","+")))</f>
        <v xml:space="preserve"> </v>
      </c>
      <c r="X41" s="21" t="str">
        <f>IF((IF(DATA!$B40=COLUMN() - 2,1,0)+IF(DATA!$C40=COLUMN() - 2,1,0)+IF(DATA!$D40=COLUMN() - 2,1,0))=0," ",(IF(OR(DATA!$B$23=СПИСОК!$A40,DATA!$C$23=СПИСОК!$A40,DATA!$D$23=СПИСОК!$A40),"++","+")))</f>
        <v xml:space="preserve"> </v>
      </c>
      <c r="Y41" s="21" t="str">
        <f>IF((IF(DATA!$B40=COLUMN() - 2,1,0)+IF(DATA!$C40=COLUMN() - 2,1,0)+IF(DATA!$D40=COLUMN() - 2,1,0))=0," ",(IF(OR(DATA!$B$24=СПИСОК!$A40,DATA!$C$24=СПИСОК!$A40,DATA!$D$24=СПИСОК!$A40),"++","+")))</f>
        <v xml:space="preserve"> </v>
      </c>
      <c r="Z41" s="21" t="str">
        <f>IF((IF(DATA!$B40=COLUMN() - 2,1,0)+IF(DATA!$C40=COLUMN() - 2,1,0)+IF(DATA!$D40=COLUMN() - 2,1,0))=0," ",(IF(OR(DATA!$B$25=СПИСОК!$A40,DATA!$C$25=СПИСОК!$A40,DATA!$D$25=СПИСОК!$A40),"++","+")))</f>
        <v xml:space="preserve"> </v>
      </c>
      <c r="AA41" s="21" t="str">
        <f>IF((IF(DATA!$B40=COLUMN() - 2,1,0)+IF(DATA!$C40=COLUMN() - 2,1,0)+IF(DATA!$D40=COLUMN() - 2,1,0))=0," ",(IF(OR(DATA!$B$26=СПИСОК!$A40,DATA!$C$26=СПИСОК!$A40,DATA!$D$26=СПИСОК!$A40),"++","+")))</f>
        <v xml:space="preserve"> </v>
      </c>
      <c r="AB41" s="21" t="str">
        <f>IF((IF(DATA!$B40=COLUMN() - 2,1,0)+IF(DATA!$C40=COLUMN() - 2,1,0)+IF(DATA!$D40=COLUMN() - 2,1,0))=0," ",(IF(OR(DATA!$B$27=СПИСОК!$A40,DATA!$C$27=СПИСОК!$A40,DATA!$D$27=СПИСОК!$A40),"++","+")))</f>
        <v xml:space="preserve"> </v>
      </c>
      <c r="AC41" s="21" t="str">
        <f>IF((IF(DATA!$B40=COLUMN() - 2,1,0)+IF(DATA!$C40=COLUMN() - 2,1,0)+IF(DATA!$D40=COLUMN() - 2,1,0))=0," ",(IF(OR(DATA!$B$28=СПИСОК!$A40,DATA!$C$28=СПИСОК!$A40,DATA!$D$28=СПИСОК!$A40),"++","+")))</f>
        <v xml:space="preserve"> </v>
      </c>
      <c r="AD41" s="21" t="str">
        <f>IF((IF(DATA!$B40=COLUMN() - 2,1,0)+IF(DATA!$C40=COLUMN() - 2,1,0)+IF(DATA!$D40=COLUMN() - 2,1,0))=0," ",(IF(OR(DATA!$B$29=СПИСОК!$A40,DATA!$C$29=СПИСОК!$A40,DATA!$D$29=СПИСОК!$A40),"++","+")))</f>
        <v xml:space="preserve"> </v>
      </c>
      <c r="AE41" s="21" t="str">
        <f>IF((IF(DATA!$B40=COLUMN() - 2,1,0)+IF(DATA!$C40=COLUMN() - 2,1,0)+IF(DATA!$D40=COLUMN() - 2,1,0))=0," ",(IF(OR(DATA!$B$30=СПИСОК!$A40,DATA!$C$30=СПИСОК!$A40,DATA!$D$30=СПИСОК!$A40),"++","+")))</f>
        <v xml:space="preserve"> </v>
      </c>
      <c r="AF41" s="21" t="str">
        <f>IF((IF(DATA!$B40=COLUMN() - 2,1,0)+IF(DATA!$C40=COLUMN() - 2,1,0)+IF(DATA!$D40=COLUMN() - 2,1,0))=0," ",(IF(OR(DATA!$B$31=СПИСОК!$A40,DATA!$C$31=СПИСОК!$A40,DATA!$D$31=СПИСОК!$A40),"++","+")))</f>
        <v xml:space="preserve"> </v>
      </c>
      <c r="AG41" s="21" t="str">
        <f>IF((IF(DATA!$B40=COLUMN() - 2,1,0)+IF(DATA!$C40=COLUMN() - 2,1,0)+IF(DATA!$D40=COLUMN() - 2,1,0))=0," ",(IF(OR(DATA!$B$32=СПИСОК!$A40,DATA!$C$32=СПИСОК!$A40,DATA!$D$32=СПИСОК!$A40),"++","+")))</f>
        <v xml:space="preserve"> </v>
      </c>
      <c r="AH41" s="21" t="str">
        <f>IF((IF(DATA!$B40=COLUMN() - 2,1,0)+IF(DATA!$C40=COLUMN() - 2,1,0)+IF(DATA!$D40=COLUMN() - 2,1,0))=0," ",(IF(OR(DATA!$B$33=СПИСОК!$A40,DATA!$C$33=СПИСОК!$A40,DATA!$D$33=СПИСОК!$A40),"++","+")))</f>
        <v xml:space="preserve"> </v>
      </c>
      <c r="AI41" s="21" t="str">
        <f>IF((IF(DATA!$B40=COLUMN() - 2,1,0)+IF(DATA!$C40=COLUMN() - 2,1,0)+IF(DATA!$D40=COLUMN() - 2,1,0))=0," ",(IF(OR(DATA!$B$34=СПИСОК!$A40,DATA!$C$34=СПИСОК!$A40,DATA!$D$34=СПИСОК!$A40),"++","+")))</f>
        <v xml:space="preserve"> </v>
      </c>
      <c r="AJ41" s="21" t="str">
        <f>IF((IF(DATA!$B40=COLUMN() - 2,1,0)+IF(DATA!$C40=COLUMN() - 2,1,0)+IF(DATA!$D40=COLUMN() - 2,1,0))=0," ",(IF(OR(DATA!$B$35=СПИСОК!$A40,DATA!$C$35=СПИСОК!$A40,DATA!$D$35=СПИСОК!$A40),"++","+")))</f>
        <v xml:space="preserve"> </v>
      </c>
      <c r="AK41" s="21" t="str">
        <f>IF((IF(DATA!$B40=COLUMN() - 2,1,0)+IF(DATA!$C40=COLUMN() - 2,1,0)+IF(DATA!$D40=COLUMN() - 2,1,0))=0," ",(IF(OR(DATA!$B$36=СПИСОК!$A40,DATA!$C$36=СПИСОК!$A40,DATA!$D$36=СПИСОК!$A40),"++","+")))</f>
        <v xml:space="preserve"> </v>
      </c>
      <c r="AL41" s="21" t="str">
        <f>IF((IF(DATA!$B40=COLUMN() - 2,1,0)+IF(DATA!$C40=COLUMN() - 2,1,0)+IF(DATA!$D40=COLUMN() - 2,1,0))=0," ",(IF(OR(DATA!$B$37=СПИСОК!$A40,DATA!$C$37=СПИСОК!$A40,DATA!$D$37=СПИСОК!$A40),"++","+")))</f>
        <v xml:space="preserve"> </v>
      </c>
      <c r="AM41" s="21" t="str">
        <f>IF((IF(DATA!$B40=COLUMN() - 2,1,0)+IF(DATA!$C40=COLUMN() - 2,1,0)+IF(DATA!$D40=COLUMN() - 2,1,0))=0," ",(IF(OR(DATA!$B$38=СПИСОК!$A40,DATA!$C$38=СПИСОК!$A40,DATA!$D$38=СПИСОК!$A40),"++","+")))</f>
        <v xml:space="preserve"> </v>
      </c>
      <c r="AN41" s="21" t="str">
        <f>IF((IF(DATA!$B40=COLUMN() - 2,1,0)+IF(DATA!$C40=COLUMN() - 2,1,0)+IF(DATA!$D40=COLUMN() - 2,1,0))=0," ",(IF(OR(DATA!$B$39=СПИСОК!$A40,DATA!$C$39=СПИСОК!$A40,DATA!$D$39=СПИСОК!$A40),"++","+")))</f>
        <v xml:space="preserve"> </v>
      </c>
      <c r="AO41" s="23"/>
      <c r="AP41" s="41" t="str">
        <f>IF((IF(DATA!$B40=COLUMN() - 2,1,0)+IF(DATA!$C40=COLUMN() - 2,1,0)+IF(DATA!$D40=COLUMN() - 2,1,0))=0," ",(IF(OR(DATA!$B$41=СПИСОК!$A40,DATA!$C$41=СПИСОК!$A40,DATA!$D$41=СПИСОК!$A40),"++","+")))</f>
        <v xml:space="preserve"> </v>
      </c>
      <c r="AQ41" s="33"/>
    </row>
    <row r="42" spans="1:43" ht="45" customHeight="1" thickBot="1" x14ac:dyDescent="0.35">
      <c r="A42" s="86" t="str">
        <f>IF(СПИСОК!B41="","",СПИСОК!B41)</f>
        <v>ㅤ</v>
      </c>
      <c r="B42" s="22"/>
      <c r="C42" s="20" t="str">
        <f>IF((IF(DATA!$B41=1,1,0)+IF(DATA!$C41=1,1,0)+IF(DATA!$D41=1,1,0))=0," ",(IF(OR(DATA!$B$2=СПИСОК!$A41,DATA!$C$2=СПИСОК!$A41,DATA!$D$2=СПИСОК!$A41),"++","+")))</f>
        <v xml:space="preserve"> </v>
      </c>
      <c r="D42" s="20" t="str">
        <f>IF((IF(DATA!B41=2,1,0)+IF(DATA!$C41=2,1,0)+IF(DATA!$D41=2,1,0))=0," ",(IF(OR(DATA!$B$3=СПИСОК!$A41,DATA!$C$3=СПИСОК!$A41,DATA!$D$3=СПИСОК!$A41),"++","+")))</f>
        <v xml:space="preserve"> </v>
      </c>
      <c r="E42" s="26" t="str">
        <f>IF((IF(DATA!$B41=3,1,0)+IF(DATA!$C41=3,1,0)+IF(DATA!$D41=3,1,0))=0," ",(IF(OR(DATA!$B$4=СПИСОК!$A41,DATA!$C$4=СПИСОК!$A41,DATA!$D$4=СПИСОК!$A41),"++","+")))</f>
        <v xml:space="preserve"> </v>
      </c>
      <c r="F42" s="26" t="str">
        <f>IF((IF(DATA!$B41=4,1,0)+IF(DATA!$C41=4,1,0)+IF(DATA!$D41=4,1,0))=0," ",(IF(OR(DATA!$B$5=СПИСОК!$A41,DATA!$C$5=СПИСОК!$A41,DATA!$D$5=СПИСОК!$A41),"++","+")))</f>
        <v xml:space="preserve"> </v>
      </c>
      <c r="G42" s="26" t="str">
        <f>IF((IF(DATA!$B41=COLUMN() - 2,1,0)+IF(DATA!$C41=COLUMN() - 2,1,0)+IF(DATA!$D41=COLUMN() - 2,1,0))=0," ",(IF(OR(DATA!$B$6=СПИСОК!$A41,DATA!$C$6=СПИСОК!$A41,DATA!$D$6=СПИСОК!$A41),"++","+")))</f>
        <v xml:space="preserve"> </v>
      </c>
      <c r="H42" s="26" t="str">
        <f>IF((IF(DATA!$B41=COLUMN() - 2,1,0)+IF(DATA!$C41=COLUMN() - 2,1,0)+IF(DATA!$D41=COLUMN() - 2,1,0))=0," ",(IF(OR(DATA!$B$7=СПИСОК!$A41,DATA!$C$7=СПИСОК!$A41,DATA!$D$7=СПИСОК!$A41),"++","+")))</f>
        <v xml:space="preserve"> </v>
      </c>
      <c r="I42" s="26" t="str">
        <f>IF((IF(DATA!$B41=COLUMN() - 2,1,0)+IF(DATA!$C41=COLUMN() - 2,1,0)+IF(DATA!$D41=COLUMN() - 2,1,0))=0," ",(IF(OR(DATA!$B$8=СПИСОК!$A41,DATA!$C$8=СПИСОК!$A41,DATA!$D$8=СПИСОК!$A41),"++","+")))</f>
        <v xml:space="preserve"> </v>
      </c>
      <c r="J42" s="27" t="str">
        <f>IF((IF(DATA!$B41=COLUMN() - 2,1,0)+IF(DATA!$C41=COLUMN() - 2,1,0)+IF(DATA!$D41=COLUMN() - 2,1,0))=0," ",(IF(OR(DATA!$B$9=СПИСОК!$A41,DATA!$C$9=СПИСОК!$A41,DATA!$D$9=СПИСОК!$A41),"++","+")))</f>
        <v xml:space="preserve"> </v>
      </c>
      <c r="K42" s="27" t="str">
        <f>IF((IF(DATA!$B41=COLUMN() - 2,1,0)+IF(DATA!$C41=COLUMN() - 2,1,0)+IF(DATA!$D41=COLUMN() - 2,1,0))=0," ",(IF(OR(DATA!$B$10=СПИСОК!$A41,DATA!$C$10=СПИСОК!$A41,DATA!$D$10=СПИСОК!$A41),"++","+")))</f>
        <v xml:space="preserve"> </v>
      </c>
      <c r="L42" s="27" t="str">
        <f>IF((IF(DATA!$B41=COLUMN() - 2,1,0)+IF(DATA!$C41=COLUMN() - 2,1,0)+IF(DATA!$D41=COLUMN() - 2,1,0))=0," ",(IF(OR(DATA!$B$11=СПИСОК!$A41,DATA!$C$11=СПИСОК!$A41,DATA!$D$11=СПИСОК!$A41),"++","+")))</f>
        <v xml:space="preserve"> </v>
      </c>
      <c r="M42" s="27" t="str">
        <f>IF((IF(DATA!$B41=COLUMN() - 2,1,0)+IF(DATA!$C41=COLUMN() - 2,1,0)+IF(DATA!$D41=COLUMN() - 2,1,0))=0," ",(IF(OR(DATA!$B$12=СПИСОК!$A41,DATA!$C$12=СПИСОК!$A41,DATA!$D$12=СПИСОК!$A41),"++","+")))</f>
        <v xml:space="preserve"> </v>
      </c>
      <c r="N42" s="27" t="str">
        <f>IF((IF(DATA!$B41=COLUMN() - 2,1,0)+IF(DATA!$C41=COLUMN() - 2,1,0)+IF(DATA!$D41=COLUMN() - 2,1,0))=0," ",(IF(OR(DATA!$B$13=СПИСОК!$A41,DATA!$C$13=СПИСОК!$A41,DATA!$D$13=СПИСОК!$A41),"++","+")))</f>
        <v xml:space="preserve"> </v>
      </c>
      <c r="O42" s="27" t="str">
        <f>IF((IF(DATA!$B41=COLUMN() - 2,1,0)+IF(DATA!$C41=COLUMN() - 2,1,0)+IF(DATA!$D41=COLUMN() - 2,1,0))=0," ",(IF(OR(DATA!$B$14=СПИСОК!$A41,DATA!$C$14=СПИСОК!$A41,DATA!$D$14=СПИСОК!$A41),"++","+")))</f>
        <v xml:space="preserve"> </v>
      </c>
      <c r="P42" s="27" t="str">
        <f>IF((IF(DATA!$B41=COLUMN() - 2,1,0)+IF(DATA!$C41=COLUMN() - 2,1,0)+IF(DATA!$D41=COLUMN() - 2,1,0))=0," ",(IF(OR(DATA!$B$15=СПИСОК!$A41,DATA!$C$15=СПИСОК!$A41,DATA!$D$15=СПИСОК!$A41),"++","+")))</f>
        <v xml:space="preserve"> </v>
      </c>
      <c r="Q42" s="27" t="str">
        <f>IF((IF(DATA!$B41=COLUMN() - 2,1,0)+IF(DATA!$C41=COLUMN() - 2,1,0)+IF(DATA!$D41=COLUMN() - 2,1,0))=0," ",(IF(OR(DATA!$B$16=СПИСОК!$A41,DATA!$C$16=СПИСОК!$A41,DATA!$D$16=СПИСОК!$A41),"++","+")))</f>
        <v xml:space="preserve"> </v>
      </c>
      <c r="R42" s="27" t="str">
        <f>IF((IF(DATA!$B41=COLUMN() - 2,1,0)+IF(DATA!$C41=COLUMN() - 2,1,0)+IF(DATA!$D41=COLUMN() - 2,1,0))=0," ",(IF(OR(DATA!$B$17=СПИСОК!$A41,DATA!$C$17=СПИСОК!$A41,DATA!$D$17=СПИСОК!$A41),"++","+")))</f>
        <v xml:space="preserve"> </v>
      </c>
      <c r="S42" s="27" t="str">
        <f>IF((IF(DATA!$B41=COLUMN() - 2,1,0)+IF(DATA!$C41=COLUMN() - 2,1,0)+IF(DATA!$D41=COLUMN() - 2,1,0))=0," ",(IF(OR(DATA!$B$18=СПИСОК!$A41,DATA!$C$18=СПИСОК!$A41,DATA!$D$18=СПИСОК!$A41),"++","+")))</f>
        <v xml:space="preserve"> </v>
      </c>
      <c r="T42" s="27" t="str">
        <f>IF((IF(DATA!$B41=COLUMN() - 2,1,0)+IF(DATA!$C41=COLUMN() - 2,1,0)+IF(DATA!$D41=COLUMN() - 2,1,0))=0," ",(IF(OR(DATA!$B$19=СПИСОК!$A41,DATA!$C$19=СПИСОК!$A41,DATA!$D$19=СПИСОК!$A41),"++","+")))</f>
        <v xml:space="preserve"> </v>
      </c>
      <c r="U42" s="27" t="str">
        <f>IF((IF(DATA!$B41=COLUMN() - 2,1,0)+IF(DATA!$C41=COLUMN() - 2,1,0)+IF(DATA!$D41=COLUMN() - 2,1,0))=0," ",(IF(OR(DATA!$B$20=СПИСОК!$A41,DATA!$C$20=СПИСОК!$A41,DATA!$D$20=СПИСОК!$A41),"++","+")))</f>
        <v xml:space="preserve"> </v>
      </c>
      <c r="V42" s="27" t="str">
        <f>IF((IF(DATA!$B41=COLUMN() - 2,1,0)+IF(DATA!$C41=COLUMN() - 2,1,0)+IF(DATA!$D41=COLUMN() - 2,1,0))=0," ",(IF(OR(DATA!$B$21=СПИСОК!$A41,DATA!$C$21=СПИСОК!$A41,DATA!$D$21=СПИСОК!$A41),"++","+")))</f>
        <v xml:space="preserve"> </v>
      </c>
      <c r="W42" s="27" t="str">
        <f>IF((IF(DATA!$B41=COLUMN() - 2,1,0)+IF(DATA!$C41=COLUMN() - 2,1,0)+IF(DATA!$D41=COLUMN() - 2,1,0))=0," ",(IF(OR(DATA!$B$22=СПИСОК!$A41,DATA!$C$22=СПИСОК!$A41,DATA!$D$22=СПИСОК!$A41),"++","+")))</f>
        <v xml:space="preserve"> </v>
      </c>
      <c r="X42" s="27" t="str">
        <f>IF((IF(DATA!$B41=COLUMN() - 2,1,0)+IF(DATA!$C41=COLUMN() - 2,1,0)+IF(DATA!$D41=COLUMN() - 2,1,0))=0," ",(IF(OR(DATA!$B$23=СПИСОК!$A41,DATA!$C$23=СПИСОК!$A41,DATA!$D$23=СПИСОК!$A41),"++","+")))</f>
        <v xml:space="preserve"> </v>
      </c>
      <c r="Y42" s="27" t="str">
        <f>IF((IF(DATA!$B41=COLUMN() - 2,1,0)+IF(DATA!$C41=COLUMN() - 2,1,0)+IF(DATA!$D41=COLUMN() - 2,1,0))=0," ",(IF(OR(DATA!$B$24=СПИСОК!$A41,DATA!$C$24=СПИСОК!$A41,DATA!$D$24=СПИСОК!$A41),"++","+")))</f>
        <v xml:space="preserve"> </v>
      </c>
      <c r="Z42" s="27" t="str">
        <f>IF((IF(DATA!$B41=COLUMN() - 2,1,0)+IF(DATA!$C41=COLUMN() - 2,1,0)+IF(DATA!$D41=COLUMN() - 2,1,0))=0," ",(IF(OR(DATA!$B$25=СПИСОК!$A41,DATA!$C$25=СПИСОК!$A41,DATA!$D$25=СПИСОК!$A41),"++","+")))</f>
        <v xml:space="preserve"> </v>
      </c>
      <c r="AA42" s="27" t="str">
        <f>IF((IF(DATA!$B41=COLUMN() - 2,1,0)+IF(DATA!$C41=COLUMN() - 2,1,0)+IF(DATA!$D41=COLUMN() - 2,1,0))=0," ",(IF(OR(DATA!$B$26=СПИСОК!$A41,DATA!$C$26=СПИСОК!$A41,DATA!$D$26=СПИСОК!$A41),"++","+")))</f>
        <v xml:space="preserve"> </v>
      </c>
      <c r="AB42" s="27" t="str">
        <f>IF((IF(DATA!$B41=COLUMN() - 2,1,0)+IF(DATA!$C41=COLUMN() - 2,1,0)+IF(DATA!$D41=COLUMN() - 2,1,0))=0," ",(IF(OR(DATA!$B$27=СПИСОК!$A41,DATA!$C$27=СПИСОК!$A41,DATA!$D$27=СПИСОК!$A41),"++","+")))</f>
        <v xml:space="preserve"> </v>
      </c>
      <c r="AC42" s="27" t="str">
        <f>IF((IF(DATA!$B41=COLUMN() - 2,1,0)+IF(DATA!$C41=COLUMN() - 2,1,0)+IF(DATA!$D41=COLUMN() - 2,1,0))=0," ",(IF(OR(DATA!$B$28=СПИСОК!$A41,DATA!$C$28=СПИСОК!$A41,DATA!$D$28=СПИСОК!$A41),"++","+")))</f>
        <v xml:space="preserve"> </v>
      </c>
      <c r="AD42" s="27" t="str">
        <f>IF((IF(DATA!$B41=COLUMN() - 2,1,0)+IF(DATA!$C41=COLUMN() - 2,1,0)+IF(DATA!$D41=COLUMN() - 2,1,0))=0," ",(IF(OR(DATA!$B$29=СПИСОК!$A41,DATA!$C$29=СПИСОК!$A41,DATA!$D$29=СПИСОК!$A41),"++","+")))</f>
        <v xml:space="preserve"> </v>
      </c>
      <c r="AE42" s="27" t="str">
        <f>IF((IF(DATA!$B41=COLUMN() - 2,1,0)+IF(DATA!$C41=COLUMN() - 2,1,0)+IF(DATA!$D41=COLUMN() - 2,1,0))=0," ",(IF(OR(DATA!$B$30=СПИСОК!$A41,DATA!$C$30=СПИСОК!$A41,DATA!$D$30=СПИСОК!$A41),"++","+")))</f>
        <v xml:space="preserve"> </v>
      </c>
      <c r="AF42" s="27" t="str">
        <f>IF((IF(DATA!$B41=COLUMN() - 2,1,0)+IF(DATA!$C41=COLUMN() - 2,1,0)+IF(DATA!$D41=COLUMN() - 2,1,0))=0," ",(IF(OR(DATA!$B$31=СПИСОК!$A41,DATA!$C$31=СПИСОК!$A41,DATA!$D$31=СПИСОК!$A41),"++","+")))</f>
        <v xml:space="preserve"> </v>
      </c>
      <c r="AG42" s="27" t="str">
        <f>IF((IF(DATA!$B41=COLUMN() - 2,1,0)+IF(DATA!$C41=COLUMN() - 2,1,0)+IF(DATA!$D41=COLUMN() - 2,1,0))=0," ",(IF(OR(DATA!$B$32=СПИСОК!$A41,DATA!$C$32=СПИСОК!$A41,DATA!$D$32=СПИСОК!$A41),"++","+")))</f>
        <v xml:space="preserve"> </v>
      </c>
      <c r="AH42" s="27" t="str">
        <f>IF((IF(DATA!$B41=COLUMN() - 2,1,0)+IF(DATA!$C41=COLUMN() - 2,1,0)+IF(DATA!$D41=COLUMN() - 2,1,0))=0," ",(IF(OR(DATA!$B$33=СПИСОК!$A41,DATA!$C$33=СПИСОК!$A41,DATA!$D$33=СПИСОК!$A41),"++","+")))</f>
        <v xml:space="preserve"> </v>
      </c>
      <c r="AI42" s="27" t="str">
        <f>IF((IF(DATA!$B41=COLUMN() - 2,1,0)+IF(DATA!$C41=COLUMN() - 2,1,0)+IF(DATA!$D41=COLUMN() - 2,1,0))=0," ",(IF(OR(DATA!$B$34=СПИСОК!$A41,DATA!$C$34=СПИСОК!$A41,DATA!$D$34=СПИСОК!$A41),"++","+")))</f>
        <v xml:space="preserve"> </v>
      </c>
      <c r="AJ42" s="27" t="str">
        <f>IF((IF(DATA!$B41=COLUMN() - 2,1,0)+IF(DATA!$C41=COLUMN() - 2,1,0)+IF(DATA!$D41=COLUMN() - 2,1,0))=0," ",(IF(OR(DATA!$B$35=СПИСОК!$A41,DATA!$C$35=СПИСОК!$A41,DATA!$D$35=СПИСОК!$A41),"++","+")))</f>
        <v xml:space="preserve"> </v>
      </c>
      <c r="AK42" s="27" t="str">
        <f>IF((IF(DATA!$B41=COLUMN() - 2,1,0)+IF(DATA!$C41=COLUMN() - 2,1,0)+IF(DATA!$D41=COLUMN() - 2,1,0))=0," ",(IF(OR(DATA!$B$36=СПИСОК!$A41,DATA!$C$36=СПИСОК!$A41,DATA!$D$36=СПИСОК!$A41),"++","+")))</f>
        <v xml:space="preserve"> </v>
      </c>
      <c r="AL42" s="27" t="str">
        <f>IF((IF(DATA!$B41=COLUMN() - 2,1,0)+IF(DATA!$C41=COLUMN() - 2,1,0)+IF(DATA!$D41=COLUMN() - 2,1,0))=0," ",(IF(OR(DATA!$B$37=СПИСОК!$A41,DATA!$C$37=СПИСОК!$A41,DATA!$D$37=СПИСОК!$A41),"++","+")))</f>
        <v xml:space="preserve"> </v>
      </c>
      <c r="AM42" s="27" t="str">
        <f>IF((IF(DATA!$B41=COLUMN() - 2,1,0)+IF(DATA!$C41=COLUMN() - 2,1,0)+IF(DATA!$D41=COLUMN() - 2,1,0))=0," ",(IF(OR(DATA!$B$38=СПИСОК!$A41,DATA!$C$38=СПИСОК!$A41,DATA!$D$38=СПИСОК!$A41),"++","+")))</f>
        <v xml:space="preserve"> </v>
      </c>
      <c r="AN42" s="27" t="str">
        <f>IF((IF(DATA!$B41=COLUMN() - 2,1,0)+IF(DATA!$C41=COLUMN() - 2,1,0)+IF(DATA!$D41=COLUMN() - 2,1,0))=0," ",(IF(OR(DATA!$B$39=СПИСОК!$A41,DATA!$C$39=СПИСОК!$A41,DATA!$D$39=СПИСОК!$A41),"++","+")))</f>
        <v xml:space="preserve"> </v>
      </c>
      <c r="AO42" s="27" t="str">
        <f>IF((IF(DATA!$B41=COLUMN() - 2,1,0)+IF(DATA!$C41=COLUMN() - 2,1,0)+IF(DATA!$D41=COLUMN() - 2,1,0))=0," ",(IF(OR(DATA!$B$40=СПИСОК!$A41,DATA!$C$40=СПИСОК!$A41,DATA!$D$40=СПИСОК!$A41),"++","+")))</f>
        <v xml:space="preserve"> </v>
      </c>
      <c r="AP42" s="42"/>
      <c r="AQ42" s="33"/>
    </row>
    <row r="43" spans="1:43" ht="27.95" customHeight="1" thickTop="1" thickBot="1" x14ac:dyDescent="0.3">
      <c r="A43" s="28"/>
      <c r="B43" s="34"/>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29"/>
      <c r="AQ43" s="47"/>
    </row>
    <row r="44" spans="1:43" ht="27.95" customHeight="1" thickTop="1" thickBot="1" x14ac:dyDescent="0.3">
      <c r="A44" s="31" t="s">
        <v>6</v>
      </c>
      <c r="B44" s="36"/>
      <c r="C44" s="39">
        <f>COUNTIF(C3:C42,"+")</f>
        <v>2</v>
      </c>
      <c r="D44" s="40">
        <f t="shared" ref="D44:AP44" si="0">COUNTIF(D3:D42,"+")</f>
        <v>2</v>
      </c>
      <c r="E44" s="40">
        <f t="shared" si="0"/>
        <v>0</v>
      </c>
      <c r="F44" s="40">
        <f t="shared" si="0"/>
        <v>2</v>
      </c>
      <c r="G44" s="40">
        <f t="shared" si="0"/>
        <v>1</v>
      </c>
      <c r="H44" s="40">
        <f t="shared" si="0"/>
        <v>2</v>
      </c>
      <c r="I44" s="40">
        <f t="shared" si="0"/>
        <v>0</v>
      </c>
      <c r="J44" s="40">
        <f t="shared" si="0"/>
        <v>0</v>
      </c>
      <c r="K44" s="40">
        <f t="shared" si="0"/>
        <v>1</v>
      </c>
      <c r="L44" s="40">
        <f t="shared" si="0"/>
        <v>3</v>
      </c>
      <c r="M44" s="40">
        <f t="shared" si="0"/>
        <v>2</v>
      </c>
      <c r="N44" s="40">
        <f t="shared" si="0"/>
        <v>0</v>
      </c>
      <c r="O44" s="40">
        <f t="shared" si="0"/>
        <v>2</v>
      </c>
      <c r="P44" s="40">
        <f t="shared" si="0"/>
        <v>0</v>
      </c>
      <c r="Q44" s="40">
        <f t="shared" si="0"/>
        <v>1</v>
      </c>
      <c r="R44" s="40">
        <f t="shared" si="0"/>
        <v>0</v>
      </c>
      <c r="S44" s="40">
        <f t="shared" si="0"/>
        <v>9</v>
      </c>
      <c r="T44" s="40">
        <f t="shared" si="0"/>
        <v>1</v>
      </c>
      <c r="U44" s="40">
        <f t="shared" si="0"/>
        <v>0</v>
      </c>
      <c r="V44" s="40">
        <f t="shared" si="0"/>
        <v>0</v>
      </c>
      <c r="W44" s="40">
        <f t="shared" si="0"/>
        <v>2</v>
      </c>
      <c r="X44" s="40">
        <f t="shared" si="0"/>
        <v>4</v>
      </c>
      <c r="Y44" s="40">
        <f t="shared" si="0"/>
        <v>0</v>
      </c>
      <c r="Z44" s="40">
        <f t="shared" si="0"/>
        <v>1</v>
      </c>
      <c r="AA44" s="40">
        <f t="shared" si="0"/>
        <v>1</v>
      </c>
      <c r="AB44" s="40">
        <f t="shared" si="0"/>
        <v>2</v>
      </c>
      <c r="AC44" s="40">
        <f t="shared" si="0"/>
        <v>1</v>
      </c>
      <c r="AD44" s="40">
        <f t="shared" si="0"/>
        <v>3</v>
      </c>
      <c r="AE44" s="40">
        <f t="shared" si="0"/>
        <v>1</v>
      </c>
      <c r="AF44" s="40">
        <f t="shared" si="0"/>
        <v>1</v>
      </c>
      <c r="AG44" s="40">
        <f t="shared" si="0"/>
        <v>1</v>
      </c>
      <c r="AH44" s="40">
        <f t="shared" si="0"/>
        <v>0</v>
      </c>
      <c r="AI44" s="40">
        <f t="shared" si="0"/>
        <v>1</v>
      </c>
      <c r="AJ44" s="40">
        <f t="shared" si="0"/>
        <v>4</v>
      </c>
      <c r="AK44" s="40">
        <f t="shared" si="0"/>
        <v>0</v>
      </c>
      <c r="AL44" s="40">
        <f t="shared" si="0"/>
        <v>0</v>
      </c>
      <c r="AM44" s="40">
        <f t="shared" si="0"/>
        <v>0</v>
      </c>
      <c r="AN44" s="40">
        <f t="shared" si="0"/>
        <v>0</v>
      </c>
      <c r="AO44" s="40">
        <f t="shared" si="0"/>
        <v>0</v>
      </c>
      <c r="AP44" s="43">
        <f t="shared" si="0"/>
        <v>0</v>
      </c>
      <c r="AQ44" s="48">
        <f>SUM(C44:AP44)</f>
        <v>50</v>
      </c>
    </row>
    <row r="45" spans="1:43" ht="27.95" customHeight="1" thickTop="1" thickBot="1" x14ac:dyDescent="0.3">
      <c r="A45" s="35" t="s">
        <v>7</v>
      </c>
      <c r="B45" s="36"/>
      <c r="C45" s="38">
        <f>COUNTIF(C3:C42,"++")</f>
        <v>2</v>
      </c>
      <c r="D45" s="20">
        <f t="shared" ref="D45:AP45" si="1">COUNTIF(D3:D42,"++")</f>
        <v>1</v>
      </c>
      <c r="E45" s="20">
        <f t="shared" si="1"/>
        <v>0</v>
      </c>
      <c r="F45" s="20">
        <f t="shared" si="1"/>
        <v>0</v>
      </c>
      <c r="G45" s="20">
        <f t="shared" si="1"/>
        <v>0</v>
      </c>
      <c r="H45" s="20">
        <f t="shared" si="1"/>
        <v>3</v>
      </c>
      <c r="I45" s="20">
        <f t="shared" si="1"/>
        <v>3</v>
      </c>
      <c r="J45" s="20">
        <f t="shared" si="1"/>
        <v>2</v>
      </c>
      <c r="K45" s="20">
        <f t="shared" si="1"/>
        <v>1</v>
      </c>
      <c r="L45" s="20">
        <f t="shared" si="1"/>
        <v>3</v>
      </c>
      <c r="M45" s="20">
        <f t="shared" si="1"/>
        <v>3</v>
      </c>
      <c r="N45" s="20">
        <f t="shared" si="1"/>
        <v>0</v>
      </c>
      <c r="O45" s="20">
        <f t="shared" si="1"/>
        <v>0</v>
      </c>
      <c r="P45" s="20">
        <f t="shared" si="1"/>
        <v>2</v>
      </c>
      <c r="Q45" s="20">
        <f t="shared" si="1"/>
        <v>0</v>
      </c>
      <c r="R45" s="20">
        <f t="shared" si="1"/>
        <v>1</v>
      </c>
      <c r="S45" s="20">
        <f t="shared" si="1"/>
        <v>3</v>
      </c>
      <c r="T45" s="20">
        <f t="shared" si="1"/>
        <v>0</v>
      </c>
      <c r="U45" s="20">
        <f t="shared" si="1"/>
        <v>1</v>
      </c>
      <c r="V45" s="20">
        <f t="shared" si="1"/>
        <v>2</v>
      </c>
      <c r="W45" s="20">
        <f t="shared" si="1"/>
        <v>0</v>
      </c>
      <c r="X45" s="20">
        <f t="shared" si="1"/>
        <v>0</v>
      </c>
      <c r="Y45" s="20">
        <f t="shared" si="1"/>
        <v>2</v>
      </c>
      <c r="Z45" s="20">
        <f t="shared" si="1"/>
        <v>0</v>
      </c>
      <c r="AA45" s="20">
        <f t="shared" si="1"/>
        <v>2</v>
      </c>
      <c r="AB45" s="20">
        <f t="shared" si="1"/>
        <v>3</v>
      </c>
      <c r="AC45" s="20">
        <f t="shared" si="1"/>
        <v>0</v>
      </c>
      <c r="AD45" s="20">
        <f t="shared" si="1"/>
        <v>0</v>
      </c>
      <c r="AE45" s="20">
        <f t="shared" si="1"/>
        <v>2</v>
      </c>
      <c r="AF45" s="20">
        <f t="shared" si="1"/>
        <v>2</v>
      </c>
      <c r="AG45" s="20">
        <f t="shared" si="1"/>
        <v>3</v>
      </c>
      <c r="AH45" s="20">
        <f t="shared" si="1"/>
        <v>1</v>
      </c>
      <c r="AI45" s="20">
        <f t="shared" si="1"/>
        <v>2</v>
      </c>
      <c r="AJ45" s="20">
        <f t="shared" si="1"/>
        <v>0</v>
      </c>
      <c r="AK45" s="20">
        <f t="shared" si="1"/>
        <v>0</v>
      </c>
      <c r="AL45" s="20">
        <f t="shared" si="1"/>
        <v>0</v>
      </c>
      <c r="AM45" s="20">
        <f t="shared" si="1"/>
        <v>0</v>
      </c>
      <c r="AN45" s="20">
        <f t="shared" si="1"/>
        <v>0</v>
      </c>
      <c r="AO45" s="20">
        <f t="shared" si="1"/>
        <v>0</v>
      </c>
      <c r="AP45" s="44">
        <f t="shared" si="1"/>
        <v>0</v>
      </c>
      <c r="AQ45" s="48">
        <f t="shared" ref="AQ45:AQ46" si="2">SUM(C45:AP45)</f>
        <v>44</v>
      </c>
    </row>
    <row r="46" spans="1:43" ht="27.95" customHeight="1" thickTop="1" thickBot="1" x14ac:dyDescent="0.3">
      <c r="A46" s="14" t="s">
        <v>8</v>
      </c>
      <c r="B46" s="30"/>
      <c r="C46" s="24">
        <f>SUM(C45+C44)</f>
        <v>4</v>
      </c>
      <c r="D46" s="25">
        <f t="shared" ref="D46:AP46" si="3">SUM(D45+D44)</f>
        <v>3</v>
      </c>
      <c r="E46" s="25">
        <f t="shared" si="3"/>
        <v>0</v>
      </c>
      <c r="F46" s="25">
        <f t="shared" si="3"/>
        <v>2</v>
      </c>
      <c r="G46" s="25">
        <f t="shared" si="3"/>
        <v>1</v>
      </c>
      <c r="H46" s="25">
        <f t="shared" si="3"/>
        <v>5</v>
      </c>
      <c r="I46" s="25">
        <f t="shared" si="3"/>
        <v>3</v>
      </c>
      <c r="J46" s="25">
        <f t="shared" si="3"/>
        <v>2</v>
      </c>
      <c r="K46" s="25">
        <f t="shared" si="3"/>
        <v>2</v>
      </c>
      <c r="L46" s="25">
        <f t="shared" si="3"/>
        <v>6</v>
      </c>
      <c r="M46" s="25">
        <f t="shared" si="3"/>
        <v>5</v>
      </c>
      <c r="N46" s="25">
        <f t="shared" si="3"/>
        <v>0</v>
      </c>
      <c r="O46" s="25">
        <f t="shared" si="3"/>
        <v>2</v>
      </c>
      <c r="P46" s="25">
        <f t="shared" si="3"/>
        <v>2</v>
      </c>
      <c r="Q46" s="25">
        <f t="shared" si="3"/>
        <v>1</v>
      </c>
      <c r="R46" s="25">
        <f t="shared" si="3"/>
        <v>1</v>
      </c>
      <c r="S46" s="25">
        <f t="shared" si="3"/>
        <v>12</v>
      </c>
      <c r="T46" s="25">
        <f t="shared" si="3"/>
        <v>1</v>
      </c>
      <c r="U46" s="25">
        <f t="shared" si="3"/>
        <v>1</v>
      </c>
      <c r="V46" s="25">
        <f t="shared" si="3"/>
        <v>2</v>
      </c>
      <c r="W46" s="25">
        <f t="shared" si="3"/>
        <v>2</v>
      </c>
      <c r="X46" s="25">
        <f t="shared" si="3"/>
        <v>4</v>
      </c>
      <c r="Y46" s="25">
        <f t="shared" si="3"/>
        <v>2</v>
      </c>
      <c r="Z46" s="25">
        <f t="shared" si="3"/>
        <v>1</v>
      </c>
      <c r="AA46" s="25">
        <f t="shared" si="3"/>
        <v>3</v>
      </c>
      <c r="AB46" s="25">
        <f t="shared" si="3"/>
        <v>5</v>
      </c>
      <c r="AC46" s="25">
        <f t="shared" si="3"/>
        <v>1</v>
      </c>
      <c r="AD46" s="25">
        <f t="shared" si="3"/>
        <v>3</v>
      </c>
      <c r="AE46" s="25">
        <f t="shared" si="3"/>
        <v>3</v>
      </c>
      <c r="AF46" s="25">
        <f t="shared" si="3"/>
        <v>3</v>
      </c>
      <c r="AG46" s="25">
        <f t="shared" si="3"/>
        <v>4</v>
      </c>
      <c r="AH46" s="25">
        <f t="shared" si="3"/>
        <v>1</v>
      </c>
      <c r="AI46" s="25">
        <f t="shared" si="3"/>
        <v>3</v>
      </c>
      <c r="AJ46" s="25">
        <f t="shared" si="3"/>
        <v>4</v>
      </c>
      <c r="AK46" s="25">
        <f t="shared" si="3"/>
        <v>0</v>
      </c>
      <c r="AL46" s="25">
        <f t="shared" si="3"/>
        <v>0</v>
      </c>
      <c r="AM46" s="25">
        <f t="shared" si="3"/>
        <v>0</v>
      </c>
      <c r="AN46" s="25">
        <f t="shared" si="3"/>
        <v>0</v>
      </c>
      <c r="AO46" s="25">
        <f t="shared" si="3"/>
        <v>0</v>
      </c>
      <c r="AP46" s="45">
        <f t="shared" si="3"/>
        <v>0</v>
      </c>
      <c r="AQ46" s="48">
        <f t="shared" si="2"/>
        <v>94</v>
      </c>
    </row>
    <row r="47" spans="1:43" ht="15.75" thickTop="1" x14ac:dyDescent="0.25"/>
  </sheetData>
  <dataConsolidate function="countNums"/>
  <conditionalFormatting sqref="C1:AP1">
    <cfRule type="notContainsText" dxfId="43" priority="15" operator="notContains" text="ㅤ">
      <formula>ISERROR(SEARCH("ㅤ",C1))</formula>
    </cfRule>
  </conditionalFormatting>
  <conditionalFormatting sqref="A3:A42">
    <cfRule type="notContainsText" dxfId="42" priority="14" operator="notContains" text="ㅤ">
      <formula>ISERROR(SEARCH("ㅤ",A3))</formula>
    </cfRule>
  </conditionalFormatting>
  <conditionalFormatting sqref="C3">
    <cfRule type="expression" dxfId="41" priority="8">
      <formula>IF(A3="",TRUE,FALSE)</formula>
    </cfRule>
  </conditionalFormatting>
  <conditionalFormatting sqref="AP42">
    <cfRule type="expression" dxfId="40" priority="6">
      <formula>IF($A42="",TRUE,FALSE)</formula>
    </cfRule>
  </conditionalFormatting>
  <conditionalFormatting sqref="D4 E5 F6 G7 H8 I9 J10 K11 L12 M13 N14 O15 P16 Q17 R18 S19 T20 U21 V22 W23 X24 Y25 Z26 AA27 AB28 AC29 AD30 AE31 AF32 AG33 AH34 AI35 AJ36 AK37 AL38 AM39 AN40 AO41">
    <cfRule type="expression" dxfId="39" priority="5">
      <formula>IF($A4="",TRUE,FALSE)</formula>
    </cfRule>
  </conditionalFormatting>
  <conditionalFormatting sqref="C44:AP46">
    <cfRule type="cellIs" dxfId="38" priority="4" operator="greaterThanOrEqual">
      <formula>1</formula>
    </cfRule>
  </conditionalFormatting>
  <conditionalFormatting sqref="C42:AO42 AP41 C41:AN41 AO40:AP40 C40:AM40 AN39:AP39 C39:AL39 AM38:AP38 C38:AK38 AL37:AP37 C37:AJ37 AK36:AP36 C36:AI36 AJ35:AP35 C35:AH35 AI34:AP34 C34:AG34 AH33:AP33 C33:AF33 AG32:AP32 C32:AE32 AF31:AP31 C31:AD31 AE30:AP30 C30:AC30 AD29:AP29 C29:AB29 AC28:AP28 C28:AA28 AB27:AP27 C27:Z27 AA26:AP26 C26:Y26 Z25:AP25 C25:X25 Y24:AP24 C24:W24 X23:AP23 C23:V23 W22:AP22 C22:U22 V21:AP21 C21:T21 U20:AP20 C20:S20 T19:AP19 C19:R19 S18:AP18 C18:Q18 R17:AP17 C17:P17 Q16:AP16 C16:O16 P15:AP15 C15:N15 O14:AP14 C14:M14 N13:AP13 C13:L13 M12:AP12 C12:K12 L11:AP11 C11:J11 K10:AP10 C10:I10 J9:AP9 C9:H9 I8:AP8 C8:G8 H7:AP7 C7:F7 G6:AP6 C6:E6 F5:AP5 C5:D5 E4:AP4 C4 D3:AP3">
    <cfRule type="containsBlanks" dxfId="37" priority="3">
      <formula>LEN(TRIM(C3))=0</formula>
    </cfRule>
  </conditionalFormatting>
  <pageMargins left="0.7" right="0.7" top="0.75" bottom="0.75" header="0.3" footer="0.3"/>
  <pageSetup paperSize="9"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C33CBAC6-81CC-45BA-9883-C73F5285EDAC}">
            <xm:f>NOT(ISERROR(SEARCH("++",C3)))</xm:f>
            <xm:f>"++"</xm:f>
            <x14:dxf>
              <fill>
                <patternFill>
                  <bgColor rgb="FF92D050"/>
                </patternFill>
              </fill>
            </x14:dxf>
          </x14:cfRule>
          <x14:cfRule type="containsText" priority="2" operator="containsText" id="{91E84919-2306-4583-9886-6604CB640185}">
            <xm:f>NOT(ISERROR(SEARCH("+",C3)))</xm:f>
            <xm:f>"+"</xm:f>
            <x14:dxf>
              <fill>
                <patternFill>
                  <bgColor theme="4" tint="0.39994506668294322"/>
                </patternFill>
              </fill>
            </x14:dxf>
          </x14:cfRule>
          <xm:sqref>C42:AO42 AP41 C41:AN41 AO40:AP40 C40:AM40 AN39:AP39 C39:AL39 AM38:AP38 C38:AK38 AL37:AP37 C37:AJ37 AK36:AP36 C36:AI36 AJ35:AP35 C35:AH35 AI34:AP34 C34:AG34 AH33:AP33 C33:AF33 AG32:AP32 C32:AE32 AF31:AP31 C31:AD31 AE30:AP30 C30:AC30 AD29:AP29 C29:AB29 AC28:AP28 C28:AA28 AB27:AP27 C27:Z27 AA26:AP26 C26:Y26 Z25:AP25 C25:X25 Y24:AP24 C24:W24 X23:AP23 C23:V23 W22:AP22 C22:U22 V21:AP21 C21:T21 U20:AP20 C20:S20 T19:AP19 C19:R19 S18:AP18 C18:Q18 R17:AP17 C17:P17 Q16:AP16 C16:O16 P15:AP15 C15:N15 O14:AP14 C14:M14 N13:AP13 C13:L13 M12:AP12 C12:K12 L11:AP11 C11:J11 K10:AP10 C10:I10 J9:AP9 C9:H9 I8:AP8 C8:G8 H7:AP7 C7:F7 G6:AP6 C6:E6 F5:AP5 C5:D5 E4:AP4 C4 D3:AP3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92D050"/>
  </sheetPr>
  <dimension ref="A1:AQ47"/>
  <sheetViews>
    <sheetView topLeftCell="A4" zoomScale="40" zoomScaleNormal="40" workbookViewId="0">
      <selection activeCell="AS1" sqref="AS1"/>
    </sheetView>
  </sheetViews>
  <sheetFormatPr defaultRowHeight="15" x14ac:dyDescent="0.25"/>
  <cols>
    <col min="1" max="1" width="55.7109375" style="1" customWidth="1"/>
    <col min="2" max="2" width="5.7109375" style="1" customWidth="1"/>
    <col min="3" max="42" width="8.7109375" style="1" customWidth="1"/>
    <col min="43" max="43" width="5.7109375" style="1" customWidth="1"/>
    <col min="44" max="16384" width="9.140625" style="1"/>
  </cols>
  <sheetData>
    <row r="1" spans="1:43" ht="225" customHeight="1" thickTop="1" thickBot="1" x14ac:dyDescent="0.35">
      <c r="A1" s="13"/>
      <c r="B1" s="63" t="s">
        <v>5</v>
      </c>
      <c r="C1" s="87" t="str">
        <f t="array" ref="C1:AP1">TRANSPOSE(A3:A42)</f>
        <v>Абляев Иван Юрьевич</v>
      </c>
      <c r="D1" s="88" t="str">
        <v>Балабаев Ростислав Вадимович</v>
      </c>
      <c r="E1" s="88" t="str">
        <v>Баранова Ульяна Андреевна</v>
      </c>
      <c r="F1" s="88" t="str">
        <v>Баскакова Дарья Алексеевна</v>
      </c>
      <c r="G1" s="88" t="str">
        <v>Борзунова Полина Александровна</v>
      </c>
      <c r="H1" s="88" t="str">
        <v>Бурыкин Александр Александрович</v>
      </c>
      <c r="I1" s="88" t="str">
        <v>Вершинина Ирина Викторовна</v>
      </c>
      <c r="J1" s="88" t="str">
        <v>Востриков Александр Сергеевич</v>
      </c>
      <c r="K1" s="88" t="str">
        <v>Дудина Лидия Олеговна</v>
      </c>
      <c r="L1" s="88" t="str">
        <v>Жуков Владимир Владимирович</v>
      </c>
      <c r="M1" s="88" t="str">
        <v>Ишевских Анастасия Романовна</v>
      </c>
      <c r="N1" s="88" t="str">
        <v>ㅤ</v>
      </c>
      <c r="O1" s="88" t="str">
        <v>Колесников Максим Евгеньевич</v>
      </c>
      <c r="P1" s="88" t="str">
        <v>Краснякова Надежда Сергеевна</v>
      </c>
      <c r="Q1" s="88" t="str">
        <v>Кузнецова Александра Александровна</v>
      </c>
      <c r="R1" s="88" t="str">
        <v>Кузнецова Валерия Александровна</v>
      </c>
      <c r="S1" s="88" t="str">
        <v>Кущев Владимир Игоревич</v>
      </c>
      <c r="T1" s="88" t="str">
        <v>Манжос Ульяна Антоновна</v>
      </c>
      <c r="U1" s="88" t="str">
        <v>Наквасина Анна Викторовна</v>
      </c>
      <c r="V1" s="88" t="str">
        <v>Ненашев Александр Николаевич</v>
      </c>
      <c r="W1" s="88" t="str">
        <v>Покидов Александр Сергеевич</v>
      </c>
      <c r="X1" s="88" t="str">
        <v>Попов Никита Валентинович</v>
      </c>
      <c r="Y1" s="88" t="str">
        <v>Поротиков Вадим Сергеевич</v>
      </c>
      <c r="Z1" s="88" t="str">
        <v>Рыжкова Татьяна Сергеевна</v>
      </c>
      <c r="AA1" s="88" t="str">
        <v>Савина Анастасия Сергеевна</v>
      </c>
      <c r="AB1" s="88" t="str">
        <v>Сердюкова Татьяна Романовна</v>
      </c>
      <c r="AC1" s="88" t="str">
        <v>Сиротина Анастасия Павловна</v>
      </c>
      <c r="AD1" s="88" t="str">
        <v>Тайдакова Софья Дмитриевна</v>
      </c>
      <c r="AE1" s="88" t="str">
        <v>Урия София Михайловна</v>
      </c>
      <c r="AF1" s="88" t="str">
        <v>Фёдоров Михаил Константинович</v>
      </c>
      <c r="AG1" s="88" t="str">
        <v>Фролов Александр Александрович</v>
      </c>
      <c r="AH1" s="88" t="str">
        <v>Фролова Ольга Викторовна</v>
      </c>
      <c r="AI1" s="88" t="str">
        <v>Чубарова Анастасия Алексеевна</v>
      </c>
      <c r="AJ1" s="88" t="str">
        <v>Ярославкина Екатерина Евгеньевна</v>
      </c>
      <c r="AK1" s="88" t="str">
        <v>ㅤ</v>
      </c>
      <c r="AL1" s="88" t="str">
        <v>ㅤ</v>
      </c>
      <c r="AM1" s="88" t="str">
        <v>ㅤ</v>
      </c>
      <c r="AN1" s="88" t="str">
        <v>ㅤ</v>
      </c>
      <c r="AO1" s="88" t="str">
        <v>ㅤ</v>
      </c>
      <c r="AP1" s="89" t="str">
        <v>ㅤ</v>
      </c>
      <c r="AQ1" s="32"/>
    </row>
    <row r="2" spans="1:43" s="10" customFormat="1" ht="27.95" customHeight="1" thickTop="1" thickBot="1" x14ac:dyDescent="0.3">
      <c r="A2" s="14" t="s">
        <v>4</v>
      </c>
      <c r="B2" s="15"/>
      <c r="C2" s="16"/>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46"/>
    </row>
    <row r="3" spans="1:43" ht="45" customHeight="1" thickTop="1" x14ac:dyDescent="0.25">
      <c r="A3" s="85" t="str">
        <f>IF(СПИСОК!B2="","",СПИСОК!B2)</f>
        <v>Абляев Иван Юрьевич</v>
      </c>
      <c r="B3" s="18"/>
      <c r="C3" s="19"/>
      <c r="D3" s="20" t="str">
        <f>IF((IF(DATA!E2=2,1,0)+IF(DATA!$F2=2,1,0)+IF(DATA!$G2=2,1,0))=0," ",(IF(OR(DATA!$E$3=СПИСОК!$A2,DATA!$F$3=СПИСОК!$A2,DATA!$G$3=СПИСОК!$A2),"++","+")))</f>
        <v>++</v>
      </c>
      <c r="E3" s="20" t="str">
        <f>IF((IF(DATA!$E2=3,1,0)+IF(DATA!$F2=3,1,0)+IF(DATA!$G2=3,1,0))=0," ",(IF(OR(DATA!$E$4=СПИСОК!$A2,DATA!$F$4=СПИСОК!$A2,DATA!$G$4=СПИСОК!$A2),"++","+")))</f>
        <v xml:space="preserve"> </v>
      </c>
      <c r="F3" s="20" t="str">
        <f>IF((IF(DATA!$E2=4,1,0)+IF(DATA!$F2=4,1,0)+IF(DATA!$G2=4,1,0))=0," ",(IF(OR(DATA!$E$5=СПИСОК!$A2,DATA!$F$5=СПИСОК!$A2,DATA!$G$5=СПИСОК!$A2),"++","+")))</f>
        <v xml:space="preserve"> </v>
      </c>
      <c r="G3" s="20" t="str">
        <f>IF((IF(DATA!$E2=COLUMN() - 2,1,0)+IF(DATA!$F2=COLUMN() - 2,1,0)+IF(DATA!$G2=COLUMN() - 2,1,0))=0," ",(IF(OR(DATA!$E$6=СПИСОК!$A2,DATA!$F$6=СПИСОК!$A2,DATA!$G$6=СПИСОК!$A2),"++","+")))</f>
        <v xml:space="preserve"> </v>
      </c>
      <c r="H3" s="20" t="str">
        <f>IF((IF(DATA!$E2=COLUMN() - 2,1,0)+IF(DATA!$F2=COLUMN() - 2,1,0)+IF(DATA!$G2=COLUMN() - 2,1,0))=0," ",(IF(OR(DATA!$E$7=СПИСОК!$A2,DATA!$F$7=СПИСОК!$A2,DATA!$G$7=СПИСОК!$A2),"++","+")))</f>
        <v xml:space="preserve"> </v>
      </c>
      <c r="I3" s="20" t="str">
        <f>IF((IF(DATA!$E2=COLUMN() - 2,1,0)+IF(DATA!$F2=COLUMN() - 2,1,0)+IF(DATA!$G2=COLUMN() - 2,1,0))=0," ",(IF(OR(DATA!$E$8=СПИСОК!$A2,DATA!$F$8=СПИСОК!$A2,DATA!$G$8=СПИСОК!$A2),"++","+")))</f>
        <v xml:space="preserve"> </v>
      </c>
      <c r="J3" s="21" t="str">
        <f>IF((IF(DATA!$E2=COLUMN() - 2,1,0)+IF(DATA!$F2=COLUMN() - 2,1,0)+IF(DATA!$G2=COLUMN() - 2,1,0))=0," ",(IF(OR(DATA!$E$9=СПИСОК!$A2,DATA!$F$9=СПИСОК!$A2,DATA!$G$9=СПИСОК!$A2),"++","+")))</f>
        <v xml:space="preserve"> </v>
      </c>
      <c r="K3" s="21" t="str">
        <f>IF((IF(DATA!$E2=COLUMN() - 2,1,0)+IF(DATA!$F2=COLUMN() - 2,1,0)+IF(DATA!$G2=COLUMN() - 2,1,0))=0," ",(IF(OR(DATA!$E$10=СПИСОК!$A2,DATA!$F$10=СПИСОК!$A2,DATA!$G$10=СПИСОК!$A2),"++","+")))</f>
        <v xml:space="preserve"> </v>
      </c>
      <c r="L3" s="21" t="str">
        <f>IF((IF(DATA!$E2=COLUMN() - 2,1,0)+IF(DATA!$F2=COLUMN() - 2,1,0)+IF(DATA!$G2=COLUMN() - 2,1,0))=0," ",(IF(OR(DATA!$E$11=СПИСОК!$A2,DATA!$F$11=СПИСОК!$A2,DATA!$G$11=СПИСОК!$A2),"++","+")))</f>
        <v xml:space="preserve"> </v>
      </c>
      <c r="M3" s="21" t="str">
        <f>IF((IF(DATA!$E2=COLUMN() - 2,1,0)+IF(DATA!$F2=COLUMN() - 2,1,0)+IF(DATA!$G2=COLUMN() - 2,1,0))=0," ",(IF(OR(DATA!$E$12=СПИСОК!$A2,DATA!$F$12=СПИСОК!$A2,DATA!$G$12=СПИСОК!$A2),"++","+")))</f>
        <v xml:space="preserve"> </v>
      </c>
      <c r="N3" s="21" t="str">
        <f>IF((IF(DATA!$E2=COLUMN() - 2,1,0)+IF(DATA!$F2=COLUMN() - 2,1,0)+IF(DATA!$G2=COLUMN() - 2,1,0))=0," ",(IF(OR(DATA!$E$13=СПИСОК!$A2,DATA!$F$13=СПИСОК!$A2,DATA!$G$13=СПИСОК!$A2),"++","+")))</f>
        <v xml:space="preserve"> </v>
      </c>
      <c r="O3" s="21" t="str">
        <f>IF((IF(DATA!$E2=COLUMN() - 2,1,0)+IF(DATA!$F2=COLUMN() - 2,1,0)+IF(DATA!$G2=COLUMN() - 2,1,0))=0," ",(IF(OR(DATA!$E$14=СПИСОК!$A2,DATA!$F$14=СПИСОК!$A2,DATA!$G$14=СПИСОК!$A2),"++","+")))</f>
        <v xml:space="preserve"> </v>
      </c>
      <c r="P3" s="21" t="str">
        <f>IF((IF(DATA!$E2=COLUMN() - 2,1,0)+IF(DATA!$F2=COLUMN() - 2,1,0)+IF(DATA!$G2=COLUMN() - 2,1,0))=0," ",(IF(OR(DATA!$E$15=СПИСОК!$A2,DATA!$F$15=СПИСОК!$A2,DATA!$G$15=СПИСОК!$A2),"++","+")))</f>
        <v xml:space="preserve"> </v>
      </c>
      <c r="Q3" s="21" t="str">
        <f>IF((IF(DATA!$E2=COLUMN() - 2,1,0)+IF(DATA!$F2=COLUMN() - 2,1,0)+IF(DATA!$G2=COLUMN() - 2,1,0))=0," ",(IF(OR(DATA!$E$16=СПИСОК!$A2,DATA!$F$16=СПИСОК!$A2,DATA!$G$16=СПИСОК!$A2),"++","+")))</f>
        <v xml:space="preserve"> </v>
      </c>
      <c r="R3" s="21" t="str">
        <f>IF((IF(DATA!$E2=COLUMN() - 2,1,0)+IF(DATA!$F2=COLUMN() - 2,1,0)+IF(DATA!$G2=COLUMN() - 2,1,0))=0," ",(IF(OR(DATA!$E$17=СПИСОК!$A2,DATA!$F$17=СПИСОК!$A2,DATA!$G$17=СПИСОК!$A2),"++","+")))</f>
        <v xml:space="preserve"> </v>
      </c>
      <c r="S3" s="21" t="str">
        <f>IF((IF(DATA!$E2=COLUMN() - 2,1,0)+IF(DATA!$F2=COLUMN() - 2,1,0)+IF(DATA!$G2=COLUMN() - 2,1,0))=0," ",(IF(OR(DATA!$E$18=СПИСОК!$A2,DATA!$F$18=СПИСОК!$A2,DATA!$G$18=СПИСОК!$A2),"++","+")))</f>
        <v xml:space="preserve"> </v>
      </c>
      <c r="T3" s="21" t="str">
        <f>IF((IF(DATA!$E2=COLUMN() - 2,1,0)+IF(DATA!$F2=COLUMN() - 2,1,0)+IF(DATA!$G2=COLUMN() - 2,1,0))=0," ",(IF(OR(DATA!$E$19=СПИСОК!$A2,DATA!$F$19=СПИСОК!$A2,DATA!$G$19=СПИСОК!$A2),"++","+")))</f>
        <v xml:space="preserve"> </v>
      </c>
      <c r="U3" s="21" t="str">
        <f>IF((IF(DATA!$E2=COLUMN() - 2,1,0)+IF(DATA!$F2=COLUMN() - 2,1,0)+IF(DATA!$G2=COLUMN() - 2,1,0))=0," ",(IF(OR(DATA!$E$20=СПИСОК!$A2,DATA!$F$20=СПИСОК!$A2,DATA!$G$20=СПИСОК!$A2),"++","+")))</f>
        <v xml:space="preserve"> </v>
      </c>
      <c r="V3" s="21" t="str">
        <f>IF((IF(DATA!$E2=COLUMN() - 2,1,0)+IF(DATA!$F2=COLUMN() - 2,1,0)+IF(DATA!$G2=COLUMN() - 2,1,0))=0," ",(IF(OR(DATA!$E$21=СПИСОК!$A2,DATA!$F$21=СПИСОК!$A2,DATA!$G$21=СПИСОК!$A2),"++","+")))</f>
        <v xml:space="preserve"> </v>
      </c>
      <c r="W3" s="21" t="str">
        <f>IF((IF(DATA!$E2=COLUMN() - 2,1,0)+IF(DATA!$F2=COLUMN() - 2,1,0)+IF(DATA!$G2=COLUMN() - 2,1,0))=0," ",(IF(OR(DATA!$E$22=СПИСОК!$A2,DATA!$F$22=СПИСОК!$A2,DATA!$G$22=СПИСОК!$A2),"++","+")))</f>
        <v xml:space="preserve"> </v>
      </c>
      <c r="X3" s="21" t="str">
        <f>IF((IF(DATA!$E2=COLUMN() - 2,1,0)+IF(DATA!$F2=COLUMN() - 2,1,0)+IF(DATA!$G2=COLUMN() - 2,1,0))=0," ",(IF(OR(DATA!$E$23=СПИСОК!$A2,DATA!$F$23=СПИСОК!$A2,DATA!$G$23=СПИСОК!$A2),"++","+")))</f>
        <v>+</v>
      </c>
      <c r="Y3" s="21" t="str">
        <f>IF((IF(DATA!$E2=COLUMN() - 2,1,0)+IF(DATA!$F2=COLUMN() - 2,1,0)+IF(DATA!$G2=COLUMN() - 2,1,0))=0," ",(IF(OR(DATA!$E$24=СПИСОК!$A2,DATA!$F$24=СПИСОК!$A2,DATA!$G$24=СПИСОК!$A2),"++","+")))</f>
        <v xml:space="preserve"> </v>
      </c>
      <c r="Z3" s="21" t="str">
        <f>IF((IF(DATA!$E2=COLUMN() - 2,1,0)+IF(DATA!$F2=COLUMN() - 2,1,0)+IF(DATA!$G2=COLUMN() - 2,1,0))=0," ",(IF(OR(DATA!$E$25=СПИСОК!$A2,DATA!$F$25=СПИСОК!$A2,DATA!$G$25=СПИСОК!$A2),"++","+")))</f>
        <v xml:space="preserve"> </v>
      </c>
      <c r="AA3" s="21" t="str">
        <f>IF((IF(DATA!$E2=COLUMN() - 2,1,0)+IF(DATA!$F2=COLUMN() - 2,1,0)+IF(DATA!$G2=COLUMN() - 2,1,0))=0," ",(IF(OR(DATA!$E$26=СПИСОК!$A2,DATA!$F$26=СПИСОК!$A2,DATA!$G$26=СПИСОК!$A2),"++","+")))</f>
        <v xml:space="preserve"> </v>
      </c>
      <c r="AB3" s="21" t="str">
        <f>IF((IF(DATA!$E2=COLUMN() - 2,1,0)+IF(DATA!$F2=COLUMN() - 2,1,0)+IF(DATA!$G2=COLUMN() - 2,1,0))=0," ",(IF(OR(DATA!$E$27=СПИСОК!$A2,DATA!$F$27=СПИСОК!$A2,DATA!$G$27=СПИСОК!$A2),"++","+")))</f>
        <v>++</v>
      </c>
      <c r="AC3" s="21" t="str">
        <f>IF((IF(DATA!$E2=COLUMN() - 2,1,0)+IF(DATA!$F2=COLUMN() - 2,1,0)+IF(DATA!$G2=COLUMN() - 2,1,0))=0," ",(IF(OR(DATA!$E$28=СПИСОК!$A2,DATA!$F$28=СПИСОК!$A2,DATA!$G$28=СПИСОК!$A2),"++","+")))</f>
        <v xml:space="preserve"> </v>
      </c>
      <c r="AD3" s="21" t="str">
        <f>IF((IF(DATA!$E2=COLUMN() - 2,1,0)+IF(DATA!$F2=COLUMN() - 2,1,0)+IF(DATA!$G2=COLUMN() - 2,1,0))=0," ",(IF(OR(DATA!$E$29=СПИСОК!$A2,DATA!$F$29=СПИСОК!$A2,DATA!$G$29=СПИСОК!$A2),"++","+")))</f>
        <v xml:space="preserve"> </v>
      </c>
      <c r="AE3" s="21" t="str">
        <f>IF((IF(DATA!$E2=COLUMN() - 2,1,0)+IF(DATA!$F2=COLUMN() - 2,1,0)+IF(DATA!$G2=COLUMN() - 2,1,0))=0," ",(IF(OR(DATA!$E$30=СПИСОК!$A2,DATA!$F$30=СПИСОК!$A2,DATA!$G$30=СПИСОК!$A2),"++","+")))</f>
        <v xml:space="preserve"> </v>
      </c>
      <c r="AF3" s="21" t="str">
        <f>IF((IF(DATA!$E2=COLUMN() - 2,1,0)+IF(DATA!$F2=COLUMN() - 2,1,0)+IF(DATA!$G2=COLUMN() - 2,1,0))=0," ",(IF(OR(DATA!$E$31=СПИСОК!$A2,DATA!$F$31=СПИСОК!$A2,DATA!$G$31=СПИСОК!$A2),"++","+")))</f>
        <v xml:space="preserve"> </v>
      </c>
      <c r="AG3" s="21" t="str">
        <f>IF((IF(DATA!$E2=COLUMN() - 2,1,0)+IF(DATA!$F2=COLUMN() - 2,1,0)+IF(DATA!$G2=COLUMN() - 2,1,0))=0," ",(IF(OR(DATA!$E$32=СПИСОК!$A2,DATA!$F$32=СПИСОК!$A2,DATA!$G$32=СПИСОК!$A2),"++","+")))</f>
        <v xml:space="preserve"> </v>
      </c>
      <c r="AH3" s="21" t="str">
        <f>IF((IF(DATA!$E2=COLUMN() - 2,1,0)+IF(DATA!$F2=COLUMN() - 2,1,0)+IF(DATA!$G2=COLUMN() - 2,1,0))=0," ",(IF(OR(DATA!$E$33=СПИСОК!$A2,DATA!$F$33=СПИСОК!$A2,DATA!$G$33=СПИСОК!$A2),"++","+")))</f>
        <v xml:space="preserve"> </v>
      </c>
      <c r="AI3" s="21" t="str">
        <f>IF((IF(DATA!$E2=COLUMN() - 2,1,0)+IF(DATA!$F2=COLUMN() - 2,1,0)+IF(DATA!$G2=COLUMN() - 2,1,0))=0," ",(IF(OR(DATA!$E$34=СПИСОК!$A2,DATA!$F$34=СПИСОК!$A2,DATA!$G$34=СПИСОК!$A2),"++","+")))</f>
        <v xml:space="preserve"> </v>
      </c>
      <c r="AJ3" s="21" t="str">
        <f>IF((IF(DATA!$E2=COLUMN() - 2,1,0)+IF(DATA!$F2=COLUMN() - 2,1,0)+IF(DATA!$G2=COLUMN() - 2,1,0))=0," ",(IF(OR(DATA!$E$35=СПИСОК!$A2,DATA!$F$35=СПИСОК!$A2,DATA!$G$35=СПИСОК!$A2),"++","+")))</f>
        <v xml:space="preserve"> </v>
      </c>
      <c r="AK3" s="21" t="str">
        <f>IF((IF(DATA!$E2=COLUMN() - 2,1,0)+IF(DATA!$F2=COLUMN() - 2,1,0)+IF(DATA!$G2=COLUMN() - 2,1,0))=0," ",(IF(OR(DATA!$E$36=СПИСОК!$A2,DATA!$F$36=СПИСОК!$A2,DATA!$G$36=СПИСОК!$A2),"++","+")))</f>
        <v xml:space="preserve"> </v>
      </c>
      <c r="AL3" s="21" t="str">
        <f>IF((IF(DATA!$E2=COLUMN() - 2,1,0)+IF(DATA!$F2=COLUMN() - 2,1,0)+IF(DATA!$G2=COLUMN() - 2,1,0))=0," ",(IF(OR(DATA!$E$37=СПИСОК!$A2,DATA!$F$37=СПИСОК!$A2,DATA!$G$37=СПИСОК!$A2),"++","+")))</f>
        <v xml:space="preserve"> </v>
      </c>
      <c r="AM3" s="21" t="str">
        <f>IF((IF(DATA!$E2=COLUMN() - 2,1,0)+IF(DATA!$F2=COLUMN() - 2,1,0)+IF(DATA!$G2=COLUMN() - 2,1,0))=0," ",(IF(OR(DATA!$E$38=СПИСОК!$A2,DATA!$F$38=СПИСОК!$A2,DATA!$G$38=СПИСОК!$A2),"++","+")))</f>
        <v xml:space="preserve"> </v>
      </c>
      <c r="AN3" s="21" t="str">
        <f>IF((IF(DATA!$E2=COLUMN() - 2,1,0)+IF(DATA!$F2=COLUMN() - 2,1,0)+IF(DATA!$G2=COLUMN() - 2,1,0))=0," ",(IF(OR(DATA!$E$39=СПИСОК!$A2,DATA!$F$39=СПИСОК!$A2,DATA!$G$39=СПИСОК!$A2),"++","+")))</f>
        <v xml:space="preserve"> </v>
      </c>
      <c r="AO3" s="21" t="str">
        <f>IF((IF(DATA!$E2=COLUMN() - 2,1,0)+IF(DATA!$F2=COLUMN() - 2,1,0)+IF(DATA!$G2=COLUMN() - 2,1,0))=0," ",(IF(OR(DATA!$E$40=СПИСОК!$A2,DATA!$F$40=СПИСОК!$A2,DATA!$G$40=СПИСОК!$A2),"++","+")))</f>
        <v xml:space="preserve"> </v>
      </c>
      <c r="AP3" s="41" t="str">
        <f>IF((IF(DATA!$E2=COLUMN() - 2,1,0)+IF(DATA!$F2=COLUMN() - 2,1,0)+IF(DATA!$G2=COLUMN() - 2,1,0))=0," ",(IF(OR(DATA!$E$41=СПИСОК!$A2,DATA!$F$41=СПИСОК!$A2,DATA!$G$41=СПИСОК!$A2),"++","+")))</f>
        <v xml:space="preserve"> </v>
      </c>
      <c r="AQ3" s="33"/>
    </row>
    <row r="4" spans="1:43" ht="45" customHeight="1" x14ac:dyDescent="0.3">
      <c r="A4" s="85" t="str">
        <f>IF(СПИСОК!B3="","",СПИСОК!B3)</f>
        <v>Балабаев Ростислав Вадимович</v>
      </c>
      <c r="B4" s="22"/>
      <c r="C4" s="20" t="str">
        <f>IF((IF(DATA!$E3=1,1,0)+IF(DATA!$F3=1,1,0)+IF(DATA!$G3=1,1,0))=0," ",(IF(OR(DATA!$E$2=СПИСОК!$A3,DATA!$F$2=СПИСОК!$A3,DATA!$G$2=СПИСОК!$A3),"++","+")))</f>
        <v>++</v>
      </c>
      <c r="D4" s="23"/>
      <c r="E4" s="20" t="str">
        <f>IF((IF(DATA!$E3=3,1,0)+IF(DATA!$F3=3,1,0)+IF(DATA!$G3=3,1,0))=0," ",(IF(OR(DATA!$E$4=СПИСОК!$A3,DATA!$F$4=СПИСОК!$A3,DATA!$G$4=СПИСОК!$A3),"++","+")))</f>
        <v xml:space="preserve"> </v>
      </c>
      <c r="F4" s="20" t="str">
        <f>IF((IF(DATA!$E3=4,1,0)+IF(DATA!$F3=4,1,0)+IF(DATA!$G3=4,1,0))=0," ",(IF(OR(DATA!$E$5=СПИСОК!$A3,DATA!$F$5=СПИСОК!$A3,DATA!$G$5=СПИСОК!$A3),"++","+")))</f>
        <v xml:space="preserve"> </v>
      </c>
      <c r="G4" s="20" t="str">
        <f>IF((IF(DATA!$E3=COLUMN() - 2,1,0)+IF(DATA!$F3=COLUMN() - 2,1,0)+IF(DATA!$G3=COLUMN() - 2,1,0))=0," ",(IF(OR(DATA!$E$6=СПИСОК!$A3,DATA!$F$6=СПИСОК!$A3,DATA!$G$6=СПИСОК!$A3),"++","+")))</f>
        <v xml:space="preserve"> </v>
      </c>
      <c r="H4" s="20" t="str">
        <f>IF((IF(DATA!$E3=COLUMN() - 2,1,0)+IF(DATA!$F3=COLUMN() - 2,1,0)+IF(DATA!$G3=COLUMN() - 2,1,0))=0," ",(IF(OR(DATA!$E$7=СПИСОК!$A3,DATA!$F$7=СПИСОК!$A3,DATA!$G$7=СПИСОК!$A3),"++","+")))</f>
        <v xml:space="preserve"> </v>
      </c>
      <c r="I4" s="20" t="str">
        <f>IF((IF(DATA!$E3=COLUMN() - 2,1,0)+IF(DATA!$F3=COLUMN() - 2,1,0)+IF(DATA!$G3=COLUMN() - 2,1,0))=0," ",(IF(OR(DATA!$E$8=СПИСОК!$A3,DATA!$F$8=СПИСОК!$A3,DATA!$G$8=СПИСОК!$A3),"++","+")))</f>
        <v xml:space="preserve"> </v>
      </c>
      <c r="J4" s="21" t="str">
        <f>IF((IF(DATA!$E3=COLUMN() - 2,1,0)+IF(DATA!$F3=COLUMN() - 2,1,0)+IF(DATA!$G3=COLUMN() - 2,1,0))=0," ",(IF(OR(DATA!$E$9=СПИСОК!$A3,DATA!$F$9=СПИСОК!$A3,DATA!$G$9=СПИСОК!$A3),"++","+")))</f>
        <v xml:space="preserve"> </v>
      </c>
      <c r="K4" s="21" t="str">
        <f>IF((IF(DATA!$E3=COLUMN() - 2,1,0)+IF(DATA!$F3=COLUMN() - 2,1,0)+IF(DATA!$G3=COLUMN() - 2,1,0))=0," ",(IF(OR(DATA!$E$10=СПИСОК!$A3,DATA!$F$10=СПИСОК!$A3,DATA!$G$10=СПИСОК!$A3),"++","+")))</f>
        <v xml:space="preserve"> </v>
      </c>
      <c r="L4" s="21" t="str">
        <f>IF((IF(DATA!$E3=COLUMN() - 2,1,0)+IF(DATA!$F3=COLUMN() - 2,1,0)+IF(DATA!$G3=COLUMN() - 2,1,0))=0," ",(IF(OR(DATA!$E$11=СПИСОК!$A3,DATA!$F$11=СПИСОК!$A3,DATA!$G$11=СПИСОК!$A3),"++","+")))</f>
        <v xml:space="preserve"> </v>
      </c>
      <c r="M4" s="21" t="str">
        <f>IF((IF(DATA!$E3=COLUMN() - 2,1,0)+IF(DATA!$F3=COLUMN() - 2,1,0)+IF(DATA!$G3=COLUMN() - 2,1,0))=0," ",(IF(OR(DATA!$E$12=СПИСОК!$A3,DATA!$F$12=СПИСОК!$A3,DATA!$G$12=СПИСОК!$A3),"++","+")))</f>
        <v xml:space="preserve"> </v>
      </c>
      <c r="N4" s="21" t="str">
        <f>IF((IF(DATA!$E3=COLUMN() - 2,1,0)+IF(DATA!$F3=COLUMN() - 2,1,0)+IF(DATA!$G3=COLUMN() - 2,1,0))=0," ",(IF(OR(DATA!$E$13=СПИСОК!$A3,DATA!$F$13=СПИСОК!$A3,DATA!$G$13=СПИСОК!$A3),"++","+")))</f>
        <v xml:space="preserve"> </v>
      </c>
      <c r="O4" s="21" t="str">
        <f>IF((IF(DATA!$E3=COLUMN() - 2,1,0)+IF(DATA!$F3=COLUMN() - 2,1,0)+IF(DATA!$G3=COLUMN() - 2,1,0))=0," ",(IF(OR(DATA!$E$14=СПИСОК!$A3,DATA!$F$14=СПИСОК!$A3,DATA!$G$14=СПИСОК!$A3),"++","+")))</f>
        <v xml:space="preserve"> </v>
      </c>
      <c r="P4" s="21" t="str">
        <f>IF((IF(DATA!$E3=COLUMN() - 2,1,0)+IF(DATA!$F3=COLUMN() - 2,1,0)+IF(DATA!$G3=COLUMN() - 2,1,0))=0," ",(IF(OR(DATA!$E$15=СПИСОК!$A3,DATA!$F$15=СПИСОК!$A3,DATA!$G$15=СПИСОК!$A3),"++","+")))</f>
        <v xml:space="preserve"> </v>
      </c>
      <c r="Q4" s="21" t="str">
        <f>IF((IF(DATA!$E3=COLUMN() - 2,1,0)+IF(DATA!$F3=COLUMN() - 2,1,0)+IF(DATA!$G3=COLUMN() - 2,1,0))=0," ",(IF(OR(DATA!$E$16=СПИСОК!$A3,DATA!$F$16=СПИСОК!$A3,DATA!$G$16=СПИСОК!$A3),"++","+")))</f>
        <v xml:space="preserve"> </v>
      </c>
      <c r="R4" s="21" t="str">
        <f>IF((IF(DATA!$E3=COLUMN() - 2,1,0)+IF(DATA!$F3=COLUMN() - 2,1,0)+IF(DATA!$G3=COLUMN() - 2,1,0))=0," ",(IF(OR(DATA!$E$17=СПИСОК!$A3,DATA!$F$17=СПИСОК!$A3,DATA!$G$17=СПИСОК!$A3),"++","+")))</f>
        <v xml:space="preserve"> </v>
      </c>
      <c r="S4" s="21" t="str">
        <f>IF((IF(DATA!$E3=COLUMN() - 2,1,0)+IF(DATA!$F3=COLUMN() - 2,1,0)+IF(DATA!$G3=COLUMN() - 2,1,0))=0," ",(IF(OR(DATA!$E$18=СПИСОК!$A3,DATA!$F$18=СПИСОК!$A3,DATA!$G$18=СПИСОК!$A3),"++","+")))</f>
        <v xml:space="preserve"> </v>
      </c>
      <c r="T4" s="21" t="str">
        <f>IF((IF(DATA!$E3=COLUMN() - 2,1,0)+IF(DATA!$F3=COLUMN() - 2,1,0)+IF(DATA!$G3=COLUMN() - 2,1,0))=0," ",(IF(OR(DATA!$E$19=СПИСОК!$A3,DATA!$F$19=СПИСОК!$A3,DATA!$G$19=СПИСОК!$A3),"++","+")))</f>
        <v xml:space="preserve"> </v>
      </c>
      <c r="U4" s="21" t="str">
        <f>IF((IF(DATA!$E3=COLUMN() - 2,1,0)+IF(DATA!$F3=COLUMN() - 2,1,0)+IF(DATA!$G3=COLUMN() - 2,1,0))=0," ",(IF(OR(DATA!$E$20=СПИСОК!$A3,DATA!$F$20=СПИСОК!$A3,DATA!$G$20=СПИСОК!$A3),"++","+")))</f>
        <v xml:space="preserve"> </v>
      </c>
      <c r="V4" s="21" t="str">
        <f>IF((IF(DATA!$E3=COLUMN() - 2,1,0)+IF(DATA!$F3=COLUMN() - 2,1,0)+IF(DATA!$G3=COLUMN() - 2,1,0))=0," ",(IF(OR(DATA!$E$21=СПИСОК!$A3,DATA!$F$21=СПИСОК!$A3,DATA!$G$21=СПИСОК!$A3),"++","+")))</f>
        <v xml:space="preserve"> </v>
      </c>
      <c r="W4" s="21" t="str">
        <f>IF((IF(DATA!$E3=COLUMN() - 2,1,0)+IF(DATA!$F3=COLUMN() - 2,1,0)+IF(DATA!$G3=COLUMN() - 2,1,0))=0," ",(IF(OR(DATA!$E$22=СПИСОК!$A3,DATA!$F$22=СПИСОК!$A3,DATA!$G$22=СПИСОК!$A3),"++","+")))</f>
        <v xml:space="preserve"> </v>
      </c>
      <c r="X4" s="21" t="str">
        <f>IF((IF(DATA!$E3=COLUMN() - 2,1,0)+IF(DATA!$F3=COLUMN() - 2,1,0)+IF(DATA!$G3=COLUMN() - 2,1,0))=0," ",(IF(OR(DATA!$E$23=СПИСОК!$A3,DATA!$F$23=СПИСОК!$A3,DATA!$G$23=СПИСОК!$A3),"++","+")))</f>
        <v>+</v>
      </c>
      <c r="Y4" s="21" t="str">
        <f>IF((IF(DATA!$E3=COLUMN() - 2,1,0)+IF(DATA!$F3=COLUMN() - 2,1,0)+IF(DATA!$G3=COLUMN() - 2,1,0))=0," ",(IF(OR(DATA!$E$24=СПИСОК!$A3,DATA!$F$24=СПИСОК!$A3,DATA!$G$24=СПИСОК!$A3),"++","+")))</f>
        <v xml:space="preserve"> </v>
      </c>
      <c r="Z4" s="21" t="str">
        <f>IF((IF(DATA!$E3=COLUMN() - 2,1,0)+IF(DATA!$F3=COLUMN() - 2,1,0)+IF(DATA!$G3=COLUMN() - 2,1,0))=0," ",(IF(OR(DATA!$E$25=СПИСОК!$A3,DATA!$F$25=СПИСОК!$A3,DATA!$G$25=СПИСОК!$A3),"++","+")))</f>
        <v xml:space="preserve"> </v>
      </c>
      <c r="AA4" s="21" t="str">
        <f>IF((IF(DATA!$E3=COLUMN() - 2,1,0)+IF(DATA!$F3=COLUMN() - 2,1,0)+IF(DATA!$G3=COLUMN() - 2,1,0))=0," ",(IF(OR(DATA!$E$26=СПИСОК!$A3,DATA!$F$26=СПИСОК!$A3,DATA!$G$26=СПИСОК!$A3),"++","+")))</f>
        <v xml:space="preserve"> </v>
      </c>
      <c r="AB4" s="21" t="str">
        <f>IF((IF(DATA!$E3=COLUMN() - 2,1,0)+IF(DATA!$F3=COLUMN() - 2,1,0)+IF(DATA!$G3=COLUMN() - 2,1,0))=0," ",(IF(OR(DATA!$E$27=СПИСОК!$A3,DATA!$F$27=СПИСОК!$A3,DATA!$G$27=СПИСОК!$A3),"++","+")))</f>
        <v>+</v>
      </c>
      <c r="AC4" s="21" t="str">
        <f>IF((IF(DATA!$E3=COLUMN() - 2,1,0)+IF(DATA!$F3=COLUMN() - 2,1,0)+IF(DATA!$G3=COLUMN() - 2,1,0))=0," ",(IF(OR(DATA!$E$28=СПИСОК!$A3,DATA!$F$28=СПИСОК!$A3,DATA!$G$28=СПИСОК!$A3),"++","+")))</f>
        <v xml:space="preserve"> </v>
      </c>
      <c r="AD4" s="21" t="str">
        <f>IF((IF(DATA!$E3=COLUMN() - 2,1,0)+IF(DATA!$F3=COLUMN() - 2,1,0)+IF(DATA!$G3=COLUMN() - 2,1,0))=0," ",(IF(OR(DATA!$E$29=СПИСОК!$A3,DATA!$F$29=СПИСОК!$A3,DATA!$G$29=СПИСОК!$A3),"++","+")))</f>
        <v xml:space="preserve"> </v>
      </c>
      <c r="AE4" s="21" t="str">
        <f>IF((IF(DATA!$E3=COLUMN() - 2,1,0)+IF(DATA!$F3=COLUMN() - 2,1,0)+IF(DATA!$G3=COLUMN() - 2,1,0))=0," ",(IF(OR(DATA!$E$30=СПИСОК!$A3,DATA!$F$30=СПИСОК!$A3,DATA!$G$30=СПИСОК!$A3),"++","+")))</f>
        <v xml:space="preserve"> </v>
      </c>
      <c r="AF4" s="21" t="str">
        <f>IF((IF(DATA!$E3=COLUMN() - 2,1,0)+IF(DATA!$F3=COLUMN() - 2,1,0)+IF(DATA!$G3=COLUMN() - 2,1,0))=0," ",(IF(OR(DATA!$E$31=СПИСОК!$A3,DATA!$F$31=СПИСОК!$A3,DATA!$G$31=СПИСОК!$A3),"++","+")))</f>
        <v xml:space="preserve"> </v>
      </c>
      <c r="AG4" s="21" t="str">
        <f>IF((IF(DATA!$E3=COLUMN() - 2,1,0)+IF(DATA!$F3=COLUMN() - 2,1,0)+IF(DATA!$G3=COLUMN() - 2,1,0))=0," ",(IF(OR(DATA!$E$32=СПИСОК!$A3,DATA!$F$32=СПИСОК!$A3,DATA!$G$32=СПИСОК!$A3),"++","+")))</f>
        <v xml:space="preserve"> </v>
      </c>
      <c r="AH4" s="21" t="str">
        <f>IF((IF(DATA!$E3=COLUMN() - 2,1,0)+IF(DATA!$F3=COLUMN() - 2,1,0)+IF(DATA!$G3=COLUMN() - 2,1,0))=0," ",(IF(OR(DATA!$E$33=СПИСОК!$A3,DATA!$F$33=СПИСОК!$A3,DATA!$G$33=СПИСОК!$A3),"++","+")))</f>
        <v xml:space="preserve"> </v>
      </c>
      <c r="AI4" s="21" t="str">
        <f>IF((IF(DATA!$E3=COLUMN() - 2,1,0)+IF(DATA!$F3=COLUMN() - 2,1,0)+IF(DATA!$G3=COLUMN() - 2,1,0))=0," ",(IF(OR(DATA!$E$34=СПИСОК!$A3,DATA!$F$34=СПИСОК!$A3,DATA!$G$34=СПИСОК!$A3),"++","+")))</f>
        <v xml:space="preserve"> </v>
      </c>
      <c r="AJ4" s="21" t="str">
        <f>IF((IF(DATA!$E3=COLUMN() - 2,1,0)+IF(DATA!$F3=COLUMN() - 2,1,0)+IF(DATA!$G3=COLUMN() - 2,1,0))=0," ",(IF(OR(DATA!$E$35=СПИСОК!$A3,DATA!$F$35=СПИСОК!$A3,DATA!$G$35=СПИСОК!$A3),"++","+")))</f>
        <v xml:space="preserve"> </v>
      </c>
      <c r="AK4" s="21" t="str">
        <f>IF((IF(DATA!$E3=COLUMN() - 2,1,0)+IF(DATA!$F3=COLUMN() - 2,1,0)+IF(DATA!$G3=COLUMN() - 2,1,0))=0," ",(IF(OR(DATA!$E$36=СПИСОК!$A3,DATA!$F$36=СПИСОК!$A3,DATA!$G$36=СПИСОК!$A3),"++","+")))</f>
        <v xml:space="preserve"> </v>
      </c>
      <c r="AL4" s="21" t="str">
        <f>IF((IF(DATA!$E3=COLUMN() - 2,1,0)+IF(DATA!$F3=COLUMN() - 2,1,0)+IF(DATA!$G3=COLUMN() - 2,1,0))=0," ",(IF(OR(DATA!$E$37=СПИСОК!$A3,DATA!$F$37=СПИСОК!$A3,DATA!$G$37=СПИСОК!$A3),"++","+")))</f>
        <v xml:space="preserve"> </v>
      </c>
      <c r="AM4" s="21" t="str">
        <f>IF((IF(DATA!$E3=COLUMN() - 2,1,0)+IF(DATA!$F3=COLUMN() - 2,1,0)+IF(DATA!$G3=COLUMN() - 2,1,0))=0," ",(IF(OR(DATA!$E$38=СПИСОК!$A3,DATA!$F$38=СПИСОК!$A3,DATA!$G$38=СПИСОК!$A3),"++","+")))</f>
        <v xml:space="preserve"> </v>
      </c>
      <c r="AN4" s="21" t="str">
        <f>IF((IF(DATA!$E3=COLUMN() - 2,1,0)+IF(DATA!$F3=COLUMN() - 2,1,0)+IF(DATA!$G3=COLUMN() - 2,1,0))=0," ",(IF(OR(DATA!$E$39=СПИСОК!$A3,DATA!$F$39=СПИСОК!$A3,DATA!$G$39=СПИСОК!$A3),"++","+")))</f>
        <v xml:space="preserve"> </v>
      </c>
      <c r="AO4" s="21" t="str">
        <f>IF((IF(DATA!$E3=COLUMN() - 2,1,0)+IF(DATA!$F3=COLUMN() - 2,1,0)+IF(DATA!$G3=COLUMN() - 2,1,0))=0," ",(IF(OR(DATA!$E$40=СПИСОК!$A3,DATA!$F$40=СПИСОК!$A3,DATA!$G$40=СПИСОК!$A3),"++","+")))</f>
        <v xml:space="preserve"> </v>
      </c>
      <c r="AP4" s="41" t="str">
        <f>IF((IF(DATA!$E3=COLUMN() - 2,1,0)+IF(DATA!$F3=COLUMN() - 2,1,0)+IF(DATA!$G3=COLUMN() - 2,1,0))=0," ",(IF(OR(DATA!$E$41=СПИСОК!$A3,DATA!$F$41=СПИСОК!$A3,DATA!$G$41=СПИСОК!$A3),"++","+")))</f>
        <v xml:space="preserve"> </v>
      </c>
      <c r="AQ4" s="33"/>
    </row>
    <row r="5" spans="1:43" ht="45" customHeight="1" x14ac:dyDescent="0.3">
      <c r="A5" s="85" t="str">
        <f>IF(СПИСОК!B4="","",СПИСОК!B4)</f>
        <v>Баранова Ульяна Андреевна</v>
      </c>
      <c r="B5" s="22"/>
      <c r="C5" s="20" t="str">
        <f>IF((IF(DATA!$E4=1,1,0)+IF(DATA!$F4=1,1,0)+IF(DATA!$G4=1,1,0))=0," ",(IF(OR(DATA!$E$2=СПИСОК!$A4,DATA!$F$2=СПИСОК!$A4,DATA!$G$2=СПИСОК!$A4),"++","+")))</f>
        <v xml:space="preserve"> </v>
      </c>
      <c r="D5" s="20" t="str">
        <f>IF((IF(DATA!E4=2,1,0)+IF(DATA!$F4=2,1,0)+IF(DATA!$G4=2,1,0))=0," ",(IF(OR(DATA!$E$3=СПИСОК!$A4,DATA!$F$3=СПИСОК!$A4,DATA!$G$3=СПИСОК!$A4),"++","+")))</f>
        <v xml:space="preserve"> </v>
      </c>
      <c r="E5" s="23"/>
      <c r="F5" s="20" t="str">
        <f>IF((IF(DATA!$E4=4,1,0)+IF(DATA!$F4=4,1,0)+IF(DATA!$G4=4,1,0))=0," ",(IF(OR(DATA!$E$5=СПИСОК!$A4,DATA!$F$5=СПИСОК!$A4,DATA!$G$5=СПИСОК!$A4),"++","+")))</f>
        <v xml:space="preserve"> </v>
      </c>
      <c r="G5" s="20" t="str">
        <f>IF((IF(DATA!$E4=COLUMN() - 2,1,0)+IF(DATA!$F4=COLUMN() - 2,1,0)+IF(DATA!$G4=COLUMN() - 2,1,0))=0," ",(IF(OR(DATA!$E$6=СПИСОК!$A4,DATA!$F$6=СПИСОК!$A4,DATA!$G$6=СПИСОК!$A4),"++","+")))</f>
        <v xml:space="preserve"> </v>
      </c>
      <c r="H5" s="20" t="str">
        <f>IF((IF(DATA!$E4=COLUMN() - 2,1,0)+IF(DATA!$F4=COLUMN() - 2,1,0)+IF(DATA!$G4=COLUMN() - 2,1,0))=0," ",(IF(OR(DATA!$E$7=СПИСОК!$A4,DATA!$F$7=СПИСОК!$A4,DATA!$G$7=СПИСОК!$A4),"++","+")))</f>
        <v xml:space="preserve"> </v>
      </c>
      <c r="I5" s="20" t="str">
        <f>IF((IF(DATA!$E4=COLUMN() - 2,1,0)+IF(DATA!$F4=COLUMN() - 2,1,0)+IF(DATA!$G4=COLUMN() - 2,1,0))=0," ",(IF(OR(DATA!$E$8=СПИСОК!$A4,DATA!$F$8=СПИСОК!$A4,DATA!$G$8=СПИСОК!$A4),"++","+")))</f>
        <v xml:space="preserve"> </v>
      </c>
      <c r="J5" s="21" t="str">
        <f>IF((IF(DATA!$E4=COLUMN() - 2,1,0)+IF(DATA!$F4=COLUMN() - 2,1,0)+IF(DATA!$G4=COLUMN() - 2,1,0))=0," ",(IF(OR(DATA!$E$9=СПИСОК!$A4,DATA!$F$9=СПИСОК!$A4,DATA!$G$9=СПИСОК!$A4),"++","+")))</f>
        <v xml:space="preserve"> </v>
      </c>
      <c r="K5" s="21" t="str">
        <f>IF((IF(DATA!$E4=COLUMN() - 2,1,0)+IF(DATA!$F4=COLUMN() - 2,1,0)+IF(DATA!$G4=COLUMN() - 2,1,0))=0," ",(IF(OR(DATA!$E$10=СПИСОК!$A4,DATA!$F$10=СПИСОК!$A4,DATA!$G$10=СПИСОК!$A4),"++","+")))</f>
        <v xml:space="preserve"> </v>
      </c>
      <c r="L5" s="21" t="str">
        <f>IF((IF(DATA!$E4=COLUMN() - 2,1,0)+IF(DATA!$F4=COLUMN() - 2,1,0)+IF(DATA!$G4=COLUMN() - 2,1,0))=0," ",(IF(OR(DATA!$E$11=СПИСОК!$A4,DATA!$F$11=СПИСОК!$A4,DATA!$G$11=СПИСОК!$A4),"++","+")))</f>
        <v>+</v>
      </c>
      <c r="M5" s="21" t="str">
        <f>IF((IF(DATA!$E4=COLUMN() - 2,1,0)+IF(DATA!$F4=COLUMN() - 2,1,0)+IF(DATA!$G4=COLUMN() - 2,1,0))=0," ",(IF(OR(DATA!$E$12=СПИСОК!$A4,DATA!$F$12=СПИСОК!$A4,DATA!$G$12=СПИСОК!$A4),"++","+")))</f>
        <v xml:space="preserve"> </v>
      </c>
      <c r="N5" s="21" t="str">
        <f>IF((IF(DATA!$E4=COLUMN() - 2,1,0)+IF(DATA!$F4=COLUMN() - 2,1,0)+IF(DATA!$G4=COLUMN() - 2,1,0))=0," ",(IF(OR(DATA!$E$13=СПИСОК!$A4,DATA!$F$13=СПИСОК!$A4,DATA!$G$13=СПИСОК!$A4),"++","+")))</f>
        <v xml:space="preserve"> </v>
      </c>
      <c r="O5" s="21" t="str">
        <f>IF((IF(DATA!$E4=COLUMN() - 2,1,0)+IF(DATA!$F4=COLUMN() - 2,1,0)+IF(DATA!$G4=COLUMN() - 2,1,0))=0," ",(IF(OR(DATA!$E$14=СПИСОК!$A4,DATA!$F$14=СПИСОК!$A4,DATA!$G$14=СПИСОК!$A4),"++","+")))</f>
        <v xml:space="preserve"> </v>
      </c>
      <c r="P5" s="21" t="str">
        <f>IF((IF(DATA!$E4=COLUMN() - 2,1,0)+IF(DATA!$F4=COLUMN() - 2,1,0)+IF(DATA!$G4=COLUMN() - 2,1,0))=0," ",(IF(OR(DATA!$E$15=СПИСОК!$A4,DATA!$F$15=СПИСОК!$A4,DATA!$G$15=СПИСОК!$A4),"++","+")))</f>
        <v xml:space="preserve"> </v>
      </c>
      <c r="Q5" s="21" t="str">
        <f>IF((IF(DATA!$E4=COLUMN() - 2,1,0)+IF(DATA!$F4=COLUMN() - 2,1,0)+IF(DATA!$G4=COLUMN() - 2,1,0))=0," ",(IF(OR(DATA!$E$16=СПИСОК!$A4,DATA!$F$16=СПИСОК!$A4,DATA!$G$16=СПИСОК!$A4),"++","+")))</f>
        <v xml:space="preserve"> </v>
      </c>
      <c r="R5" s="21" t="str">
        <f>IF((IF(DATA!$E4=COLUMN() - 2,1,0)+IF(DATA!$F4=COLUMN() - 2,1,0)+IF(DATA!$G4=COLUMN() - 2,1,0))=0," ",(IF(OR(DATA!$E$17=СПИСОК!$A4,DATA!$F$17=СПИСОК!$A4,DATA!$G$17=СПИСОК!$A4),"++","+")))</f>
        <v xml:space="preserve"> </v>
      </c>
      <c r="S5" s="21" t="str">
        <f>IF((IF(DATA!$E4=COLUMN() - 2,1,0)+IF(DATA!$F4=COLUMN() - 2,1,0)+IF(DATA!$G4=COLUMN() - 2,1,0))=0," ",(IF(OR(DATA!$E$18=СПИСОК!$A4,DATA!$F$18=СПИСОК!$A4,DATA!$G$18=СПИСОК!$A4),"++","+")))</f>
        <v xml:space="preserve"> </v>
      </c>
      <c r="T5" s="21" t="str">
        <f>IF((IF(DATA!$E4=COLUMN() - 2,1,0)+IF(DATA!$F4=COLUMN() - 2,1,0)+IF(DATA!$G4=COLUMN() - 2,1,0))=0," ",(IF(OR(DATA!$E$19=СПИСОК!$A4,DATA!$F$19=СПИСОК!$A4,DATA!$G$19=СПИСОК!$A4),"++","+")))</f>
        <v xml:space="preserve"> </v>
      </c>
      <c r="U5" s="21" t="str">
        <f>IF((IF(DATA!$E4=COLUMN() - 2,1,0)+IF(DATA!$F4=COLUMN() - 2,1,0)+IF(DATA!$G4=COLUMN() - 2,1,0))=0," ",(IF(OR(DATA!$E$20=СПИСОК!$A4,DATA!$F$20=СПИСОК!$A4,DATA!$G$20=СПИСОК!$A4),"++","+")))</f>
        <v xml:space="preserve"> </v>
      </c>
      <c r="V5" s="21" t="str">
        <f>IF((IF(DATA!$E4=COLUMN() - 2,1,0)+IF(DATA!$F4=COLUMN() - 2,1,0)+IF(DATA!$G4=COLUMN() - 2,1,0))=0," ",(IF(OR(DATA!$E$21=СПИСОК!$A4,DATA!$F$21=СПИСОК!$A4,DATA!$G$21=СПИСОК!$A4),"++","+")))</f>
        <v xml:space="preserve"> </v>
      </c>
      <c r="W5" s="21" t="str">
        <f>IF((IF(DATA!$E4=COLUMN() - 2,1,0)+IF(DATA!$F4=COLUMN() - 2,1,0)+IF(DATA!$G4=COLUMN() - 2,1,0))=0," ",(IF(OR(DATA!$E$22=СПИСОК!$A4,DATA!$F$22=СПИСОК!$A4,DATA!$G$22=СПИСОК!$A4),"++","+")))</f>
        <v xml:space="preserve"> </v>
      </c>
      <c r="X5" s="21" t="str">
        <f>IF((IF(DATA!$E4=COLUMN() - 2,1,0)+IF(DATA!$F4=COLUMN() - 2,1,0)+IF(DATA!$G4=COLUMN() - 2,1,0))=0," ",(IF(OR(DATA!$E$23=СПИСОК!$A4,DATA!$F$23=СПИСОК!$A4,DATA!$G$23=СПИСОК!$A4),"++","+")))</f>
        <v xml:space="preserve"> </v>
      </c>
      <c r="Y5" s="21" t="str">
        <f>IF((IF(DATA!$E4=COLUMN() - 2,1,0)+IF(DATA!$F4=COLUMN() - 2,1,0)+IF(DATA!$G4=COLUMN() - 2,1,0))=0," ",(IF(OR(DATA!$E$24=СПИСОК!$A4,DATA!$F$24=СПИСОК!$A4,DATA!$G$24=СПИСОК!$A4),"++","+")))</f>
        <v xml:space="preserve"> </v>
      </c>
      <c r="Z5" s="21" t="str">
        <f>IF((IF(DATA!$E4=COLUMN() - 2,1,0)+IF(DATA!$F4=COLUMN() - 2,1,0)+IF(DATA!$G4=COLUMN() - 2,1,0))=0," ",(IF(OR(DATA!$E$25=СПИСОК!$A4,DATA!$F$25=СПИСОК!$A4,DATA!$G$25=СПИСОК!$A4),"++","+")))</f>
        <v xml:space="preserve"> </v>
      </c>
      <c r="AA5" s="21" t="str">
        <f>IF((IF(DATA!$E4=COLUMN() - 2,1,0)+IF(DATA!$F4=COLUMN() - 2,1,0)+IF(DATA!$G4=COLUMN() - 2,1,0))=0," ",(IF(OR(DATA!$E$26=СПИСОК!$A4,DATA!$F$26=СПИСОК!$A4,DATA!$G$26=СПИСОК!$A4),"++","+")))</f>
        <v xml:space="preserve"> </v>
      </c>
      <c r="AB5" s="21" t="str">
        <f>IF((IF(DATA!$E4=COLUMN() - 2,1,0)+IF(DATA!$F4=COLUMN() - 2,1,0)+IF(DATA!$G4=COLUMN() - 2,1,0))=0," ",(IF(OR(DATA!$E$27=СПИСОК!$A4,DATA!$F$27=СПИСОК!$A4,DATA!$G$27=СПИСОК!$A4),"++","+")))</f>
        <v xml:space="preserve"> </v>
      </c>
      <c r="AC5" s="21" t="str">
        <f>IF((IF(DATA!$E4=COLUMN() - 2,1,0)+IF(DATA!$F4=COLUMN() - 2,1,0)+IF(DATA!$G4=COLUMN() - 2,1,0))=0," ",(IF(OR(DATA!$E$28=СПИСОК!$A4,DATA!$F$28=СПИСОК!$A4,DATA!$G$28=СПИСОК!$A4),"++","+")))</f>
        <v xml:space="preserve"> </v>
      </c>
      <c r="AD5" s="21" t="str">
        <f>IF((IF(DATA!$E4=COLUMN() - 2,1,0)+IF(DATA!$F4=COLUMN() - 2,1,0)+IF(DATA!$G4=COLUMN() - 2,1,0))=0," ",(IF(OR(DATA!$E$29=СПИСОК!$A4,DATA!$F$29=СПИСОК!$A4,DATA!$G$29=СПИСОК!$A4),"++","+")))</f>
        <v>+</v>
      </c>
      <c r="AE5" s="21" t="str">
        <f>IF((IF(DATA!$E4=COLUMN() - 2,1,0)+IF(DATA!$F4=COLUMN() - 2,1,0)+IF(DATA!$G4=COLUMN() - 2,1,0))=0," ",(IF(OR(DATA!$E$30=СПИСОК!$A4,DATA!$F$30=СПИСОК!$A4,DATA!$G$30=СПИСОК!$A4),"++","+")))</f>
        <v xml:space="preserve"> </v>
      </c>
      <c r="AF5" s="21" t="str">
        <f>IF((IF(DATA!$E4=COLUMN() - 2,1,0)+IF(DATA!$F4=COLUMN() - 2,1,0)+IF(DATA!$G4=COLUMN() - 2,1,0))=0," ",(IF(OR(DATA!$E$31=СПИСОК!$A4,DATA!$F$31=СПИСОК!$A4,DATA!$G$31=СПИСОК!$A4),"++","+")))</f>
        <v xml:space="preserve"> </v>
      </c>
      <c r="AG5" s="21" t="str">
        <f>IF((IF(DATA!$E4=COLUMN() - 2,1,0)+IF(DATA!$F4=COLUMN() - 2,1,0)+IF(DATA!$G4=COLUMN() - 2,1,0))=0," ",(IF(OR(DATA!$E$32=СПИСОК!$A4,DATA!$F$32=СПИСОК!$A4,DATA!$G$32=СПИСОК!$A4),"++","+")))</f>
        <v xml:space="preserve"> </v>
      </c>
      <c r="AH5" s="21" t="str">
        <f>IF((IF(DATA!$E4=COLUMN() - 2,1,0)+IF(DATA!$F4=COLUMN() - 2,1,0)+IF(DATA!$G4=COLUMN() - 2,1,0))=0," ",(IF(OR(DATA!$E$33=СПИСОК!$A4,DATA!$F$33=СПИСОК!$A4,DATA!$G$33=СПИСОК!$A4),"++","+")))</f>
        <v xml:space="preserve"> </v>
      </c>
      <c r="AI5" s="21" t="str">
        <f>IF((IF(DATA!$E4=COLUMN() - 2,1,0)+IF(DATA!$F4=COLUMN() - 2,1,0)+IF(DATA!$G4=COLUMN() - 2,1,0))=0," ",(IF(OR(DATA!$E$34=СПИСОК!$A4,DATA!$F$34=СПИСОК!$A4,DATA!$G$34=СПИСОК!$A4),"++","+")))</f>
        <v xml:space="preserve"> </v>
      </c>
      <c r="AJ5" s="21" t="str">
        <f>IF((IF(DATA!$E4=COLUMN() - 2,1,0)+IF(DATA!$F4=COLUMN() - 2,1,0)+IF(DATA!$G4=COLUMN() - 2,1,0))=0," ",(IF(OR(DATA!$E$35=СПИСОК!$A4,DATA!$F$35=СПИСОК!$A4,DATA!$G$35=СПИСОК!$A4),"++","+")))</f>
        <v xml:space="preserve"> </v>
      </c>
      <c r="AK5" s="21" t="str">
        <f>IF((IF(DATA!$E4=COLUMN() - 2,1,0)+IF(DATA!$F4=COLUMN() - 2,1,0)+IF(DATA!$G4=COLUMN() - 2,1,0))=0," ",(IF(OR(DATA!$E$36=СПИСОК!$A4,DATA!$F$36=СПИСОК!$A4,DATA!$G$36=СПИСОК!$A4),"++","+")))</f>
        <v xml:space="preserve"> </v>
      </c>
      <c r="AL5" s="21" t="str">
        <f>IF((IF(DATA!$E4=COLUMN() - 2,1,0)+IF(DATA!$F4=COLUMN() - 2,1,0)+IF(DATA!$G4=COLUMN() - 2,1,0))=0," ",(IF(OR(DATA!$E$37=СПИСОК!$A4,DATA!$F$37=СПИСОК!$A4,DATA!$G$37=СПИСОК!$A4),"++","+")))</f>
        <v xml:space="preserve"> </v>
      </c>
      <c r="AM5" s="21" t="str">
        <f>IF((IF(DATA!$E4=COLUMN() - 2,1,0)+IF(DATA!$F4=COLUMN() - 2,1,0)+IF(DATA!$G4=COLUMN() - 2,1,0))=0," ",(IF(OR(DATA!$E$38=СПИСОК!$A4,DATA!$F$38=СПИСОК!$A4,DATA!$G$38=СПИСОК!$A4),"++","+")))</f>
        <v xml:space="preserve"> </v>
      </c>
      <c r="AN5" s="21" t="str">
        <f>IF((IF(DATA!$E4=COLUMN() - 2,1,0)+IF(DATA!$F4=COLUMN() - 2,1,0)+IF(DATA!$G4=COLUMN() - 2,1,0))=0," ",(IF(OR(DATA!$E$39=СПИСОК!$A4,DATA!$F$39=СПИСОК!$A4,DATA!$G$39=СПИСОК!$A4),"++","+")))</f>
        <v xml:space="preserve"> </v>
      </c>
      <c r="AO5" s="21" t="str">
        <f>IF((IF(DATA!$E4=COLUMN() - 2,1,0)+IF(DATA!$F4=COLUMN() - 2,1,0)+IF(DATA!$G4=COLUMN() - 2,1,0))=0," ",(IF(OR(DATA!$E$40=СПИСОК!$A4,DATA!$F$40=СПИСОК!$A4,DATA!$G$40=СПИСОК!$A4),"++","+")))</f>
        <v xml:space="preserve"> </v>
      </c>
      <c r="AP5" s="41" t="str">
        <f>IF((IF(DATA!$E4=COLUMN() - 2,1,0)+IF(DATA!$F4=COLUMN() - 2,1,0)+IF(DATA!$G4=COLUMN() - 2,1,0))=0," ",(IF(OR(DATA!$E$41=СПИСОК!$A4,DATA!$F$41=СПИСОК!$A4,DATA!$G$41=СПИСОК!$A4),"++","+")))</f>
        <v xml:space="preserve"> </v>
      </c>
      <c r="AQ5" s="33"/>
    </row>
    <row r="6" spans="1:43" ht="45" customHeight="1" x14ac:dyDescent="0.3">
      <c r="A6" s="85" t="str">
        <f>IF(СПИСОК!B5="","",СПИСОК!B5)</f>
        <v>Баскакова Дарья Алексеевна</v>
      </c>
      <c r="B6" s="22"/>
      <c r="C6" s="20" t="str">
        <f>IF((IF(DATA!$E5=1,1,0)+IF(DATA!$F5=1,1,0)+IF(DATA!$G5=1,1,0))=0," ",(IF(OR(DATA!$E$2=СПИСОК!$A5,DATA!$F$2=СПИСОК!$A5,DATA!$G$2=СПИСОК!$A5),"++","+")))</f>
        <v xml:space="preserve"> </v>
      </c>
      <c r="D6" s="20" t="str">
        <f>IF((IF(DATA!E5=2,1,0)+IF(DATA!$F5=2,1,0)+IF(DATA!$G5=2,1,0))=0," ",(IF(OR(DATA!$E$3=СПИСОК!$A5,DATA!$F$3=СПИСОК!$A5,DATA!$G$3=СПИСОК!$A5),"++","+")))</f>
        <v xml:space="preserve"> </v>
      </c>
      <c r="E6" s="20" t="str">
        <f>IF((IF(DATA!$E5=3,1,0)+IF(DATA!$F5=3,1,0)+IF(DATA!$G5=3,1,0))=0," ",(IF(OR(DATA!$E$4=СПИСОК!$A5,DATA!$F$4=СПИСОК!$A5,DATA!$G$4=СПИСОК!$A5),"++","+")))</f>
        <v xml:space="preserve"> </v>
      </c>
      <c r="F6" s="23"/>
      <c r="G6" s="20" t="str">
        <f>IF((IF(DATA!$E5=COLUMN() - 2,1,0)+IF(DATA!$F5=COLUMN() - 2,1,0)+IF(DATA!$G5=COLUMN() - 2,1,0))=0," ",(IF(OR(DATA!$E$6=СПИСОК!$A5,DATA!$F$6=СПИСОК!$A5,DATA!$G$6=СПИСОК!$A5),"++","+")))</f>
        <v xml:space="preserve"> </v>
      </c>
      <c r="H6" s="20" t="str">
        <f>IF((IF(DATA!$E5=COLUMN() - 2,1,0)+IF(DATA!$F5=COLUMN() - 2,1,0)+IF(DATA!$G5=COLUMN() - 2,1,0))=0," ",(IF(OR(DATA!$E$7=СПИСОК!$A5,DATA!$F$7=СПИСОК!$A5,DATA!$G$7=СПИСОК!$A5),"++","+")))</f>
        <v xml:space="preserve"> </v>
      </c>
      <c r="I6" s="20" t="str">
        <f>IF((IF(DATA!$E5=COLUMN() - 2,1,0)+IF(DATA!$F5=COLUMN() - 2,1,0)+IF(DATA!$G5=COLUMN() - 2,1,0))=0," ",(IF(OR(DATA!$E$8=СПИСОК!$A5,DATA!$F$8=СПИСОК!$A5,DATA!$G$8=СПИСОК!$A5),"++","+")))</f>
        <v xml:space="preserve"> </v>
      </c>
      <c r="J6" s="21" t="str">
        <f>IF((IF(DATA!$E5=COLUMN() - 2,1,0)+IF(DATA!$F5=COLUMN() - 2,1,0)+IF(DATA!$G5=COLUMN() - 2,1,0))=0," ",(IF(OR(DATA!$E$9=СПИСОК!$A5,DATA!$F$9=СПИСОК!$A5,DATA!$G$9=СПИСОК!$A5),"++","+")))</f>
        <v xml:space="preserve"> </v>
      </c>
      <c r="K6" s="21" t="str">
        <f>IF((IF(DATA!$E5=COLUMN() - 2,1,0)+IF(DATA!$F5=COLUMN() - 2,1,0)+IF(DATA!$G5=COLUMN() - 2,1,0))=0," ",(IF(OR(DATA!$E$10=СПИСОК!$A5,DATA!$F$10=СПИСОК!$A5,DATA!$G$10=СПИСОК!$A5),"++","+")))</f>
        <v xml:space="preserve"> </v>
      </c>
      <c r="L6" s="21" t="str">
        <f>IF((IF(DATA!$E5=COLUMN() - 2,1,0)+IF(DATA!$F5=COLUMN() - 2,1,0)+IF(DATA!$G5=COLUMN() - 2,1,0))=0," ",(IF(OR(DATA!$E$11=СПИСОК!$A5,DATA!$F$11=СПИСОК!$A5,DATA!$G$11=СПИСОК!$A5),"++","+")))</f>
        <v xml:space="preserve"> </v>
      </c>
      <c r="M6" s="21" t="str">
        <f>IF((IF(DATA!$E5=COLUMN() - 2,1,0)+IF(DATA!$F5=COLUMN() - 2,1,0)+IF(DATA!$G5=COLUMN() - 2,1,0))=0," ",(IF(OR(DATA!$E$12=СПИСОК!$A5,DATA!$F$12=СПИСОК!$A5,DATA!$G$12=СПИСОК!$A5),"++","+")))</f>
        <v xml:space="preserve"> </v>
      </c>
      <c r="N6" s="21" t="str">
        <f>IF((IF(DATA!$E5=COLUMN() - 2,1,0)+IF(DATA!$F5=COLUMN() - 2,1,0)+IF(DATA!$G5=COLUMN() - 2,1,0))=0," ",(IF(OR(DATA!$E$13=СПИСОК!$A5,DATA!$F$13=СПИСОК!$A5,DATA!$G$13=СПИСОК!$A5),"++","+")))</f>
        <v xml:space="preserve"> </v>
      </c>
      <c r="O6" s="21" t="str">
        <f>IF((IF(DATA!$E5=COLUMN() - 2,1,0)+IF(DATA!$F5=COLUMN() - 2,1,0)+IF(DATA!$G5=COLUMN() - 2,1,0))=0," ",(IF(OR(DATA!$E$14=СПИСОК!$A5,DATA!$F$14=СПИСОК!$A5,DATA!$G$14=СПИСОК!$A5),"++","+")))</f>
        <v xml:space="preserve"> </v>
      </c>
      <c r="P6" s="21" t="str">
        <f>IF((IF(DATA!$E5=COLUMN() - 2,1,0)+IF(DATA!$F5=COLUMN() - 2,1,0)+IF(DATA!$G5=COLUMN() - 2,1,0))=0," ",(IF(OR(DATA!$E$15=СПИСОК!$A5,DATA!$F$15=СПИСОК!$A5,DATA!$G$15=СПИСОК!$A5),"++","+")))</f>
        <v xml:space="preserve"> </v>
      </c>
      <c r="Q6" s="21" t="str">
        <f>IF((IF(DATA!$E5=COLUMN() - 2,1,0)+IF(DATA!$F5=COLUMN() - 2,1,0)+IF(DATA!$G5=COLUMN() - 2,1,0))=0," ",(IF(OR(DATA!$E$16=СПИСОК!$A5,DATA!$F$16=СПИСОК!$A5,DATA!$G$16=СПИСОК!$A5),"++","+")))</f>
        <v xml:space="preserve"> </v>
      </c>
      <c r="R6" s="21" t="str">
        <f>IF((IF(DATA!$E5=COLUMN() - 2,1,0)+IF(DATA!$F5=COLUMN() - 2,1,0)+IF(DATA!$G5=COLUMN() - 2,1,0))=0," ",(IF(OR(DATA!$E$17=СПИСОК!$A5,DATA!$F$17=СПИСОК!$A5,DATA!$G$17=СПИСОК!$A5),"++","+")))</f>
        <v xml:space="preserve"> </v>
      </c>
      <c r="S6" s="21" t="str">
        <f>IF((IF(DATA!$E5=COLUMN() - 2,1,0)+IF(DATA!$F5=COLUMN() - 2,1,0)+IF(DATA!$G5=COLUMN() - 2,1,0))=0," ",(IF(OR(DATA!$E$18=СПИСОК!$A5,DATA!$F$18=СПИСОК!$A5,DATA!$G$18=СПИСОК!$A5),"++","+")))</f>
        <v>+</v>
      </c>
      <c r="T6" s="21" t="str">
        <f>IF((IF(DATA!$E5=COLUMN() - 2,1,0)+IF(DATA!$F5=COLUMN() - 2,1,0)+IF(DATA!$G5=COLUMN() - 2,1,0))=0," ",(IF(OR(DATA!$E$19=СПИСОК!$A5,DATA!$F$19=СПИСОК!$A5,DATA!$G$19=СПИСОК!$A5),"++","+")))</f>
        <v xml:space="preserve"> </v>
      </c>
      <c r="U6" s="21" t="str">
        <f>IF((IF(DATA!$E5=COLUMN() - 2,1,0)+IF(DATA!$F5=COLUMN() - 2,1,0)+IF(DATA!$G5=COLUMN() - 2,1,0))=0," ",(IF(OR(DATA!$E$20=СПИСОК!$A5,DATA!$F$20=СПИСОК!$A5,DATA!$G$20=СПИСОК!$A5),"++","+")))</f>
        <v xml:space="preserve"> </v>
      </c>
      <c r="V6" s="21" t="str">
        <f>IF((IF(DATA!$E5=COLUMN() - 2,1,0)+IF(DATA!$F5=COLUMN() - 2,1,0)+IF(DATA!$G5=COLUMN() - 2,1,0))=0," ",(IF(OR(DATA!$E$21=СПИСОК!$A5,DATA!$F$21=СПИСОК!$A5,DATA!$G$21=СПИСОК!$A5),"++","+")))</f>
        <v>+</v>
      </c>
      <c r="W6" s="21" t="str">
        <f>IF((IF(DATA!$E5=COLUMN() - 2,1,0)+IF(DATA!$F5=COLUMN() - 2,1,0)+IF(DATA!$G5=COLUMN() - 2,1,0))=0," ",(IF(OR(DATA!$E$22=СПИСОК!$A5,DATA!$F$22=СПИСОК!$A5,DATA!$G$22=СПИСОК!$A5),"++","+")))</f>
        <v xml:space="preserve"> </v>
      </c>
      <c r="X6" s="21" t="str">
        <f>IF((IF(DATA!$E5=COLUMN() - 2,1,0)+IF(DATA!$F5=COLUMN() - 2,1,0)+IF(DATA!$G5=COLUMN() - 2,1,0))=0," ",(IF(OR(DATA!$E$23=СПИСОК!$A5,DATA!$F$23=СПИСОК!$A5,DATA!$G$23=СПИСОК!$A5),"++","+")))</f>
        <v xml:space="preserve"> </v>
      </c>
      <c r="Y6" s="21" t="str">
        <f>IF((IF(DATA!$E5=COLUMN() - 2,1,0)+IF(DATA!$F5=COLUMN() - 2,1,0)+IF(DATA!$G5=COLUMN() - 2,1,0))=0," ",(IF(OR(DATA!$E$24=СПИСОК!$A5,DATA!$F$24=СПИСОК!$A5,DATA!$G$24=СПИСОК!$A5),"++","+")))</f>
        <v xml:space="preserve"> </v>
      </c>
      <c r="Z6" s="21" t="str">
        <f>IF((IF(DATA!$E5=COLUMN() - 2,1,0)+IF(DATA!$F5=COLUMN() - 2,1,0)+IF(DATA!$G5=COLUMN() - 2,1,0))=0," ",(IF(OR(DATA!$E$25=СПИСОК!$A5,DATA!$F$25=СПИСОК!$A5,DATA!$G$25=СПИСОК!$A5),"++","+")))</f>
        <v xml:space="preserve"> </v>
      </c>
      <c r="AA6" s="21" t="str">
        <f>IF((IF(DATA!$E5=COLUMN() - 2,1,0)+IF(DATA!$F5=COLUMN() - 2,1,0)+IF(DATA!$G5=COLUMN() - 2,1,0))=0," ",(IF(OR(DATA!$E$26=СПИСОК!$A5,DATA!$F$26=СПИСОК!$A5,DATA!$G$26=СПИСОК!$A5),"++","+")))</f>
        <v xml:space="preserve"> </v>
      </c>
      <c r="AB6" s="21" t="str">
        <f>IF((IF(DATA!$E5=COLUMN() - 2,1,0)+IF(DATA!$F5=COLUMN() - 2,1,0)+IF(DATA!$G5=COLUMN() - 2,1,0))=0," ",(IF(OR(DATA!$E$27=СПИСОК!$A5,DATA!$F$27=СПИСОК!$A5,DATA!$G$27=СПИСОК!$A5),"++","+")))</f>
        <v xml:space="preserve"> </v>
      </c>
      <c r="AC6" s="21" t="str">
        <f>IF((IF(DATA!$E5=COLUMN() - 2,1,0)+IF(DATA!$F5=COLUMN() - 2,1,0)+IF(DATA!$G5=COLUMN() - 2,1,0))=0," ",(IF(OR(DATA!$E$28=СПИСОК!$A5,DATA!$F$28=СПИСОК!$A5,DATA!$G$28=СПИСОК!$A5),"++","+")))</f>
        <v xml:space="preserve"> </v>
      </c>
      <c r="AD6" s="21" t="str">
        <f>IF((IF(DATA!$E5=COLUMN() - 2,1,0)+IF(DATA!$F5=COLUMN() - 2,1,0)+IF(DATA!$G5=COLUMN() - 2,1,0))=0," ",(IF(OR(DATA!$E$29=СПИСОК!$A5,DATA!$F$29=СПИСОК!$A5,DATA!$G$29=СПИСОК!$A5),"++","+")))</f>
        <v xml:space="preserve"> </v>
      </c>
      <c r="AE6" s="21" t="str">
        <f>IF((IF(DATA!$E5=COLUMN() - 2,1,0)+IF(DATA!$F5=COLUMN() - 2,1,0)+IF(DATA!$G5=COLUMN() - 2,1,0))=0," ",(IF(OR(DATA!$E$30=СПИСОК!$A5,DATA!$F$30=СПИСОК!$A5,DATA!$G$30=СПИСОК!$A5),"++","+")))</f>
        <v xml:space="preserve"> </v>
      </c>
      <c r="AF6" s="21" t="str">
        <f>IF((IF(DATA!$E5=COLUMN() - 2,1,0)+IF(DATA!$F5=COLUMN() - 2,1,0)+IF(DATA!$G5=COLUMN() - 2,1,0))=0," ",(IF(OR(DATA!$E$31=СПИСОК!$A5,DATA!$F$31=СПИСОК!$A5,DATA!$G$31=СПИСОК!$A5),"++","+")))</f>
        <v xml:space="preserve"> </v>
      </c>
      <c r="AG6" s="21" t="str">
        <f>IF((IF(DATA!$E5=COLUMN() - 2,1,0)+IF(DATA!$F5=COLUMN() - 2,1,0)+IF(DATA!$G5=COLUMN() - 2,1,0))=0," ",(IF(OR(DATA!$E$32=СПИСОК!$A5,DATA!$F$32=СПИСОК!$A5,DATA!$G$32=СПИСОК!$A5),"++","+")))</f>
        <v xml:space="preserve"> </v>
      </c>
      <c r="AH6" s="21" t="str">
        <f>IF((IF(DATA!$E5=COLUMN() - 2,1,0)+IF(DATA!$F5=COLUMN() - 2,1,0)+IF(DATA!$G5=COLUMN() - 2,1,0))=0," ",(IF(OR(DATA!$E$33=СПИСОК!$A5,DATA!$F$33=СПИСОК!$A5,DATA!$G$33=СПИСОК!$A5),"++","+")))</f>
        <v>+</v>
      </c>
      <c r="AI6" s="21" t="str">
        <f>IF((IF(DATA!$E5=COLUMN() - 2,1,0)+IF(DATA!$F5=COLUMN() - 2,1,0)+IF(DATA!$G5=COLUMN() - 2,1,0))=0," ",(IF(OR(DATA!$E$34=СПИСОК!$A5,DATA!$F$34=СПИСОК!$A5,DATA!$G$34=СПИСОК!$A5),"++","+")))</f>
        <v xml:space="preserve"> </v>
      </c>
      <c r="AJ6" s="21" t="str">
        <f>IF((IF(DATA!$E5=COLUMN() - 2,1,0)+IF(DATA!$F5=COLUMN() - 2,1,0)+IF(DATA!$G5=COLUMN() - 2,1,0))=0," ",(IF(OR(DATA!$E$35=СПИСОК!$A5,DATA!$F$35=СПИСОК!$A5,DATA!$G$35=СПИСОК!$A5),"++","+")))</f>
        <v xml:space="preserve"> </v>
      </c>
      <c r="AK6" s="21" t="str">
        <f>IF((IF(DATA!$E5=COLUMN() - 2,1,0)+IF(DATA!$F5=COLUMN() - 2,1,0)+IF(DATA!$G5=COLUMN() - 2,1,0))=0," ",(IF(OR(DATA!$E$36=СПИСОК!$A5,DATA!$F$36=СПИСОК!$A5,DATA!$G$36=СПИСОК!$A5),"++","+")))</f>
        <v xml:space="preserve"> </v>
      </c>
      <c r="AL6" s="21" t="str">
        <f>IF((IF(DATA!$E5=COLUMN() - 2,1,0)+IF(DATA!$F5=COLUMN() - 2,1,0)+IF(DATA!$G5=COLUMN() - 2,1,0))=0," ",(IF(OR(DATA!$E$37=СПИСОК!$A5,DATA!$F$37=СПИСОК!$A5,DATA!$G$37=СПИСОК!$A5),"++","+")))</f>
        <v xml:space="preserve"> </v>
      </c>
      <c r="AM6" s="21" t="str">
        <f>IF((IF(DATA!$E5=COLUMN() - 2,1,0)+IF(DATA!$F5=COLUMN() - 2,1,0)+IF(DATA!$G5=COLUMN() - 2,1,0))=0," ",(IF(OR(DATA!$E$38=СПИСОК!$A5,DATA!$F$38=СПИСОК!$A5,DATA!$G$38=СПИСОК!$A5),"++","+")))</f>
        <v xml:space="preserve"> </v>
      </c>
      <c r="AN6" s="21" t="str">
        <f>IF((IF(DATA!$E5=COLUMN() - 2,1,0)+IF(DATA!$F5=COLUMN() - 2,1,0)+IF(DATA!$G5=COLUMN() - 2,1,0))=0," ",(IF(OR(DATA!$E$39=СПИСОК!$A5,DATA!$F$39=СПИСОК!$A5,DATA!$G$39=СПИСОК!$A5),"++","+")))</f>
        <v xml:space="preserve"> </v>
      </c>
      <c r="AO6" s="21" t="str">
        <f>IF((IF(DATA!$E5=COLUMN() - 2,1,0)+IF(DATA!$F5=COLUMN() - 2,1,0)+IF(DATA!$G5=COLUMN() - 2,1,0))=0," ",(IF(OR(DATA!$E$40=СПИСОК!$A5,DATA!$F$40=СПИСОК!$A5,DATA!$G$40=СПИСОК!$A5),"++","+")))</f>
        <v xml:space="preserve"> </v>
      </c>
      <c r="AP6" s="41" t="str">
        <f>IF((IF(DATA!$E5=COLUMN() - 2,1,0)+IF(DATA!$F5=COLUMN() - 2,1,0)+IF(DATA!$G5=COLUMN() - 2,1,0))=0," ",(IF(OR(DATA!$E$41=СПИСОК!$A5,DATA!$F$41=СПИСОК!$A5,DATA!$G$41=СПИСОК!$A5),"++","+")))</f>
        <v xml:space="preserve"> </v>
      </c>
      <c r="AQ6" s="33"/>
    </row>
    <row r="7" spans="1:43" ht="45" customHeight="1" x14ac:dyDescent="0.3">
      <c r="A7" s="85" t="str">
        <f>IF(СПИСОК!B6="","",СПИСОК!B6)</f>
        <v>Борзунова Полина Александровна</v>
      </c>
      <c r="B7" s="22"/>
      <c r="C7" s="20" t="str">
        <f>IF((IF(DATA!$E6=1,1,0)+IF(DATA!$F6=1,1,0)+IF(DATA!$G6=1,1,0))=0," ",(IF(OR(DATA!$E$2=СПИСОК!$A6,DATA!$F$2=СПИСОК!$A6,DATA!$G$2=СПИСОК!$A6),"++","+")))</f>
        <v xml:space="preserve"> </v>
      </c>
      <c r="D7" s="20" t="str">
        <f>IF((IF(DATA!E6=2,1,0)+IF(DATA!$F6=2,1,0)+IF(DATA!$G6=2,1,0))=0," ",(IF(OR(DATA!$E$3=СПИСОК!$A6,DATA!$F$3=СПИСОК!$A6,DATA!$G$3=СПИСОК!$A6),"++","+")))</f>
        <v xml:space="preserve"> </v>
      </c>
      <c r="E7" s="20" t="str">
        <f>IF((IF(DATA!$E6=3,1,0)+IF(DATA!$F6=3,1,0)+IF(DATA!$G6=3,1,0))=0," ",(IF(OR(DATA!$E$4=СПИСОК!$A6,DATA!$F$4=СПИСОК!$A6,DATA!$G$4=СПИСОК!$A6),"++","+")))</f>
        <v xml:space="preserve"> </v>
      </c>
      <c r="F7" s="20" t="str">
        <f>IF((IF(DATA!$E6=4,1,0)+IF(DATA!$F6=4,1,0)+IF(DATA!$G6=4,1,0))=0," ",(IF(OR(DATA!$E$5=СПИСОК!$A6,DATA!$F$5=СПИСОК!$A6,DATA!$G$5=СПИСОК!$A6),"++","+")))</f>
        <v xml:space="preserve"> </v>
      </c>
      <c r="G7" s="23"/>
      <c r="H7" s="20" t="str">
        <f>IF((IF(DATA!$E6=COLUMN() - 2,1,0)+IF(DATA!$F6=COLUMN() - 2,1,0)+IF(DATA!$G6=COLUMN() - 2,1,0))=0," ",(IF(OR(DATA!$E$7=СПИСОК!$A6,DATA!$F$7=СПИСОК!$A6,DATA!$G$7=СПИСОК!$A6),"++","+")))</f>
        <v xml:space="preserve"> </v>
      </c>
      <c r="I7" s="20" t="str">
        <f>IF((IF(DATA!$E6=COLUMN() - 2,1,0)+IF(DATA!$F6=COLUMN() - 2,1,0)+IF(DATA!$G6=COLUMN() - 2,1,0))=0," ",(IF(OR(DATA!$E$8=СПИСОК!$A6,DATA!$F$8=СПИСОК!$A6,DATA!$G$8=СПИСОК!$A6),"++","+")))</f>
        <v xml:space="preserve"> </v>
      </c>
      <c r="J7" s="21" t="str">
        <f>IF((IF(DATA!$E6=COLUMN() - 2,1,0)+IF(DATA!$F6=COLUMN() - 2,1,0)+IF(DATA!$G6=COLUMN() - 2,1,0))=0," ",(IF(OR(DATA!$E$9=СПИСОК!$A6,DATA!$F$9=СПИСОК!$A6,DATA!$G$9=СПИСОК!$A6),"++","+")))</f>
        <v xml:space="preserve"> </v>
      </c>
      <c r="K7" s="21" t="str">
        <f>IF((IF(DATA!$E6=COLUMN() - 2,1,0)+IF(DATA!$F6=COLUMN() - 2,1,0)+IF(DATA!$G6=COLUMN() - 2,1,0))=0," ",(IF(OR(DATA!$E$10=СПИСОК!$A6,DATA!$F$10=СПИСОК!$A6,DATA!$G$10=СПИСОК!$A6),"++","+")))</f>
        <v xml:space="preserve"> </v>
      </c>
      <c r="L7" s="21" t="str">
        <f>IF((IF(DATA!$E6=COLUMN() - 2,1,0)+IF(DATA!$F6=COLUMN() - 2,1,0)+IF(DATA!$G6=COLUMN() - 2,1,0))=0," ",(IF(OR(DATA!$E$11=СПИСОК!$A6,DATA!$F$11=СПИСОК!$A6,DATA!$G$11=СПИСОК!$A6),"++","+")))</f>
        <v xml:space="preserve"> </v>
      </c>
      <c r="M7" s="21" t="str">
        <f>IF((IF(DATA!$E6=COLUMN() - 2,1,0)+IF(DATA!$F6=COLUMN() - 2,1,0)+IF(DATA!$G6=COLUMN() - 2,1,0))=0," ",(IF(OR(DATA!$E$12=СПИСОК!$A6,DATA!$F$12=СПИСОК!$A6,DATA!$G$12=СПИСОК!$A6),"++","+")))</f>
        <v>+</v>
      </c>
      <c r="N7" s="21" t="str">
        <f>IF((IF(DATA!$E6=COLUMN() - 2,1,0)+IF(DATA!$F6=COLUMN() - 2,1,0)+IF(DATA!$G6=COLUMN() - 2,1,0))=0," ",(IF(OR(DATA!$E$13=СПИСОК!$A6,DATA!$F$13=СПИСОК!$A6,DATA!$G$13=СПИСОК!$A6),"++","+")))</f>
        <v xml:space="preserve"> </v>
      </c>
      <c r="O7" s="21" t="str">
        <f>IF((IF(DATA!$E6=COLUMN() - 2,1,0)+IF(DATA!$F6=COLUMN() - 2,1,0)+IF(DATA!$G6=COLUMN() - 2,1,0))=0," ",(IF(OR(DATA!$E$14=СПИСОК!$A6,DATA!$F$14=СПИСОК!$A6,DATA!$G$14=СПИСОК!$A6),"++","+")))</f>
        <v xml:space="preserve"> </v>
      </c>
      <c r="P7" s="21" t="str">
        <f>IF((IF(DATA!$E6=COLUMN() - 2,1,0)+IF(DATA!$F6=COLUMN() - 2,1,0)+IF(DATA!$G6=COLUMN() - 2,1,0))=0," ",(IF(OR(DATA!$E$15=СПИСОК!$A6,DATA!$F$15=СПИСОК!$A6,DATA!$G$15=СПИСОК!$A6),"++","+")))</f>
        <v xml:space="preserve"> </v>
      </c>
      <c r="Q7" s="21" t="str">
        <f>IF((IF(DATA!$E6=COLUMN() - 2,1,0)+IF(DATA!$F6=COLUMN() - 2,1,0)+IF(DATA!$G6=COLUMN() - 2,1,0))=0," ",(IF(OR(DATA!$E$16=СПИСОК!$A6,DATA!$F$16=СПИСОК!$A6,DATA!$G$16=СПИСОК!$A6),"++","+")))</f>
        <v xml:space="preserve"> </v>
      </c>
      <c r="R7" s="21" t="str">
        <f>IF((IF(DATA!$E6=COLUMN() - 2,1,0)+IF(DATA!$F6=COLUMN() - 2,1,0)+IF(DATA!$G6=COLUMN() - 2,1,0))=0," ",(IF(OR(DATA!$E$17=СПИСОК!$A6,DATA!$F$17=СПИСОК!$A6,DATA!$G$17=СПИСОК!$A6),"++","+")))</f>
        <v xml:space="preserve"> </v>
      </c>
      <c r="S7" s="21" t="str">
        <f>IF((IF(DATA!$E6=COLUMN() - 2,1,0)+IF(DATA!$F6=COLUMN() - 2,1,0)+IF(DATA!$G6=COLUMN() - 2,1,0))=0," ",(IF(OR(DATA!$E$18=СПИСОК!$A6,DATA!$F$18=СПИСОК!$A6,DATA!$G$18=СПИСОК!$A6),"++","+")))</f>
        <v>+</v>
      </c>
      <c r="T7" s="21" t="str">
        <f>IF((IF(DATA!$E6=COLUMN() - 2,1,0)+IF(DATA!$F6=COLUMN() - 2,1,0)+IF(DATA!$G6=COLUMN() - 2,1,0))=0," ",(IF(OR(DATA!$E$19=СПИСОК!$A6,DATA!$F$19=СПИСОК!$A6,DATA!$G$19=СПИСОК!$A6),"++","+")))</f>
        <v xml:space="preserve"> </v>
      </c>
      <c r="U7" s="21" t="str">
        <f>IF((IF(DATA!$E6=COLUMN() - 2,1,0)+IF(DATA!$F6=COLUMN() - 2,1,0)+IF(DATA!$G6=COLUMN() - 2,1,0))=0," ",(IF(OR(DATA!$E$20=СПИСОК!$A6,DATA!$F$20=СПИСОК!$A6,DATA!$G$20=СПИСОК!$A6),"++","+")))</f>
        <v xml:space="preserve"> </v>
      </c>
      <c r="V7" s="21" t="str">
        <f>IF((IF(DATA!$E6=COLUMN() - 2,1,0)+IF(DATA!$F6=COLUMN() - 2,1,0)+IF(DATA!$G6=COLUMN() - 2,1,0))=0," ",(IF(OR(DATA!$E$21=СПИСОК!$A6,DATA!$F$21=СПИСОК!$A6,DATA!$G$21=СПИСОК!$A6),"++","+")))</f>
        <v xml:space="preserve"> </v>
      </c>
      <c r="W7" s="21" t="str">
        <f>IF((IF(DATA!$E6=COLUMN() - 2,1,0)+IF(DATA!$F6=COLUMN() - 2,1,0)+IF(DATA!$G6=COLUMN() - 2,1,0))=0," ",(IF(OR(DATA!$E$22=СПИСОК!$A6,DATA!$F$22=СПИСОК!$A6,DATA!$G$22=СПИСОК!$A6),"++","+")))</f>
        <v xml:space="preserve"> </v>
      </c>
      <c r="X7" s="21" t="str">
        <f>IF((IF(DATA!$E6=COLUMN() - 2,1,0)+IF(DATA!$F6=COLUMN() - 2,1,0)+IF(DATA!$G6=COLUMN() - 2,1,0))=0," ",(IF(OR(DATA!$E$23=СПИСОК!$A6,DATA!$F$23=СПИСОК!$A6,DATA!$G$23=СПИСОК!$A6),"++","+")))</f>
        <v xml:space="preserve"> </v>
      </c>
      <c r="Y7" s="21" t="str">
        <f>IF((IF(DATA!$E6=COLUMN() - 2,1,0)+IF(DATA!$F6=COLUMN() - 2,1,0)+IF(DATA!$G6=COLUMN() - 2,1,0))=0," ",(IF(OR(DATA!$E$24=СПИСОК!$A6,DATA!$F$24=СПИСОК!$A6,DATA!$G$24=СПИСОК!$A6),"++","+")))</f>
        <v xml:space="preserve"> </v>
      </c>
      <c r="Z7" s="21" t="str">
        <f>IF((IF(DATA!$E6=COLUMN() - 2,1,0)+IF(DATA!$F6=COLUMN() - 2,1,0)+IF(DATA!$G6=COLUMN() - 2,1,0))=0," ",(IF(OR(DATA!$E$25=СПИСОК!$A6,DATA!$F$25=СПИСОК!$A6,DATA!$G$25=СПИСОК!$A6),"++","+")))</f>
        <v xml:space="preserve"> </v>
      </c>
      <c r="AA7" s="21" t="str">
        <f>IF((IF(DATA!$E6=COLUMN() - 2,1,0)+IF(DATA!$F6=COLUMN() - 2,1,0)+IF(DATA!$G6=COLUMN() - 2,1,0))=0," ",(IF(OR(DATA!$E$26=СПИСОК!$A6,DATA!$F$26=СПИСОК!$A6,DATA!$G$26=СПИСОК!$A6),"++","+")))</f>
        <v xml:space="preserve"> </v>
      </c>
      <c r="AB7" s="21" t="str">
        <f>IF((IF(DATA!$E6=COLUMN() - 2,1,0)+IF(DATA!$F6=COLUMN() - 2,1,0)+IF(DATA!$G6=COLUMN() - 2,1,0))=0," ",(IF(OR(DATA!$E$27=СПИСОК!$A6,DATA!$F$27=СПИСОК!$A6,DATA!$G$27=СПИСОК!$A6),"++","+")))</f>
        <v xml:space="preserve"> </v>
      </c>
      <c r="AC7" s="21" t="str">
        <f>IF((IF(DATA!$E6=COLUMN() - 2,1,0)+IF(DATA!$F6=COLUMN() - 2,1,0)+IF(DATA!$G6=COLUMN() - 2,1,0))=0," ",(IF(OR(DATA!$E$28=СПИСОК!$A6,DATA!$F$28=СПИСОК!$A6,DATA!$G$28=СПИСОК!$A6),"++","+")))</f>
        <v xml:space="preserve"> </v>
      </c>
      <c r="AD7" s="21" t="str">
        <f>IF((IF(DATA!$E6=COLUMN() - 2,1,0)+IF(DATA!$F6=COLUMN() - 2,1,0)+IF(DATA!$G6=COLUMN() - 2,1,0))=0," ",(IF(OR(DATA!$E$29=СПИСОК!$A6,DATA!$F$29=СПИСОК!$A6,DATA!$G$29=СПИСОК!$A6),"++","+")))</f>
        <v>+</v>
      </c>
      <c r="AE7" s="21" t="str">
        <f>IF((IF(DATA!$E6=COLUMN() - 2,1,0)+IF(DATA!$F6=COLUMN() - 2,1,0)+IF(DATA!$G6=COLUMN() - 2,1,0))=0," ",(IF(OR(DATA!$E$30=СПИСОК!$A6,DATA!$F$30=СПИСОК!$A6,DATA!$G$30=СПИСОК!$A6),"++","+")))</f>
        <v xml:space="preserve"> </v>
      </c>
      <c r="AF7" s="21" t="str">
        <f>IF((IF(DATA!$E6=COLUMN() - 2,1,0)+IF(DATA!$F6=COLUMN() - 2,1,0)+IF(DATA!$G6=COLUMN() - 2,1,0))=0," ",(IF(OR(DATA!$E$31=СПИСОК!$A6,DATA!$F$31=СПИСОК!$A6,DATA!$G$31=СПИСОК!$A6),"++","+")))</f>
        <v xml:space="preserve"> </v>
      </c>
      <c r="AG7" s="21" t="str">
        <f>IF((IF(DATA!$E6=COLUMN() - 2,1,0)+IF(DATA!$F6=COLUMN() - 2,1,0)+IF(DATA!$G6=COLUMN() - 2,1,0))=0," ",(IF(OR(DATA!$E$32=СПИСОК!$A6,DATA!$F$32=СПИСОК!$A6,DATA!$G$32=СПИСОК!$A6),"++","+")))</f>
        <v xml:space="preserve"> </v>
      </c>
      <c r="AH7" s="21" t="str">
        <f>IF((IF(DATA!$E6=COLUMN() - 2,1,0)+IF(DATA!$F6=COLUMN() - 2,1,0)+IF(DATA!$G6=COLUMN() - 2,1,0))=0," ",(IF(OR(DATA!$E$33=СПИСОК!$A6,DATA!$F$33=СПИСОК!$A6,DATA!$G$33=СПИСОК!$A6),"++","+")))</f>
        <v xml:space="preserve"> </v>
      </c>
      <c r="AI7" s="21" t="str">
        <f>IF((IF(DATA!$E6=COLUMN() - 2,1,0)+IF(DATA!$F6=COLUMN() - 2,1,0)+IF(DATA!$G6=COLUMN() - 2,1,0))=0," ",(IF(OR(DATA!$E$34=СПИСОК!$A6,DATA!$F$34=СПИСОК!$A6,DATA!$G$34=СПИСОК!$A6),"++","+")))</f>
        <v xml:space="preserve"> </v>
      </c>
      <c r="AJ7" s="21" t="str">
        <f>IF((IF(DATA!$E6=COLUMN() - 2,1,0)+IF(DATA!$F6=COLUMN() - 2,1,0)+IF(DATA!$G6=COLUMN() - 2,1,0))=0," ",(IF(OR(DATA!$E$35=СПИСОК!$A6,DATA!$F$35=СПИСОК!$A6,DATA!$G$35=СПИСОК!$A6),"++","+")))</f>
        <v xml:space="preserve"> </v>
      </c>
      <c r="AK7" s="21" t="str">
        <f>IF((IF(DATA!$E6=COLUMN() - 2,1,0)+IF(DATA!$F6=COLUMN() - 2,1,0)+IF(DATA!$G6=COLUMN() - 2,1,0))=0," ",(IF(OR(DATA!$E$36=СПИСОК!$A6,DATA!$F$36=СПИСОК!$A6,DATA!$G$36=СПИСОК!$A6),"++","+")))</f>
        <v xml:space="preserve"> </v>
      </c>
      <c r="AL7" s="21" t="str">
        <f>IF((IF(DATA!$E6=COLUMN() - 2,1,0)+IF(DATA!$F6=COLUMN() - 2,1,0)+IF(DATA!$G6=COLUMN() - 2,1,0))=0," ",(IF(OR(DATA!$E$37=СПИСОК!$A6,DATA!$F$37=СПИСОК!$A6,DATA!$G$37=СПИСОК!$A6),"++","+")))</f>
        <v xml:space="preserve"> </v>
      </c>
      <c r="AM7" s="21" t="str">
        <f>IF((IF(DATA!$E6=COLUMN() - 2,1,0)+IF(DATA!$F6=COLUMN() - 2,1,0)+IF(DATA!$G6=COLUMN() - 2,1,0))=0," ",(IF(OR(DATA!$E$38=СПИСОК!$A6,DATA!$F$38=СПИСОК!$A6,DATA!$G$38=СПИСОК!$A6),"++","+")))</f>
        <v xml:space="preserve"> </v>
      </c>
      <c r="AN7" s="21" t="str">
        <f>IF((IF(DATA!$E6=COLUMN() - 2,1,0)+IF(DATA!$F6=COLUMN() - 2,1,0)+IF(DATA!$G6=COLUMN() - 2,1,0))=0," ",(IF(OR(DATA!$E$39=СПИСОК!$A6,DATA!$F$39=СПИСОК!$A6,DATA!$G$39=СПИСОК!$A6),"++","+")))</f>
        <v xml:space="preserve"> </v>
      </c>
      <c r="AO7" s="21" t="str">
        <f>IF((IF(DATA!$E6=COLUMN() - 2,1,0)+IF(DATA!$F6=COLUMN() - 2,1,0)+IF(DATA!$G6=COLUMN() - 2,1,0))=0," ",(IF(OR(DATA!$E$40=СПИСОК!$A6,DATA!$F$40=СПИСОК!$A6,DATA!$G$40=СПИСОК!$A6),"++","+")))</f>
        <v xml:space="preserve"> </v>
      </c>
      <c r="AP7" s="41" t="str">
        <f>IF((IF(DATA!$E6=COLUMN() - 2,1,0)+IF(DATA!$F6=COLUMN() - 2,1,0)+IF(DATA!$G6=COLUMN() - 2,1,0))=0," ",(IF(OR(DATA!$E$41=СПИСОК!$A6,DATA!$F$41=СПИСОК!$A6,DATA!$G$41=СПИСОК!$A6),"++","+")))</f>
        <v xml:space="preserve"> </v>
      </c>
      <c r="AQ7" s="33"/>
    </row>
    <row r="8" spans="1:43" ht="45" customHeight="1" x14ac:dyDescent="0.3">
      <c r="A8" s="85" t="str">
        <f>IF(СПИСОК!B7="","",СПИСОК!B7)</f>
        <v>Бурыкин Александр Александрович</v>
      </c>
      <c r="B8" s="22"/>
      <c r="C8" s="20" t="str">
        <f>IF((IF(DATA!$E7=1,1,0)+IF(DATA!$F7=1,1,0)+IF(DATA!$G7=1,1,0))=0," ",(IF(OR(DATA!$E$2=СПИСОК!$A7,DATA!$F$2=СПИСОК!$A7,DATA!$G$2=СПИСОК!$A7),"++","+")))</f>
        <v xml:space="preserve"> </v>
      </c>
      <c r="D8" s="20" t="str">
        <f>IF((IF(DATA!E7=2,1,0)+IF(DATA!$F7=2,1,0)+IF(DATA!$G7=2,1,0))=0," ",(IF(OR(DATA!$E$3=СПИСОК!$A7,DATA!$F$3=СПИСОК!$A7,DATA!$G$3=СПИСОК!$A7),"++","+")))</f>
        <v xml:space="preserve"> </v>
      </c>
      <c r="E8" s="20" t="str">
        <f>IF((IF(DATA!$E7=3,1,0)+IF(DATA!$F7=3,1,0)+IF(DATA!$G7=3,1,0))=0," ",(IF(OR(DATA!$E$4=СПИСОК!$A7,DATA!$F$4=СПИСОК!$A7,DATA!$G$4=СПИСОК!$A7),"++","+")))</f>
        <v xml:space="preserve"> </v>
      </c>
      <c r="F8" s="20" t="str">
        <f>IF((IF(DATA!$E7=4,1,0)+IF(DATA!$F7=4,1,0)+IF(DATA!$G7=4,1,0))=0," ",(IF(OR(DATA!$E$5=СПИСОК!$A7,DATA!$F$5=СПИСОК!$A7,DATA!$G$5=СПИСОК!$A7),"++","+")))</f>
        <v xml:space="preserve"> </v>
      </c>
      <c r="G8" s="20" t="str">
        <f>IF((IF(DATA!$E7=COLUMN() - 2,1,0)+IF(DATA!$F7=COLUMN() - 2,1,0)+IF(DATA!$G7=COLUMN() - 2,1,0))=0," ",(IF(OR(DATA!$E$6=СПИСОК!$A7,DATA!$F$6=СПИСОК!$A7,DATA!$G$6=СПИСОК!$A7),"++","+")))</f>
        <v xml:space="preserve"> </v>
      </c>
      <c r="H8" s="23"/>
      <c r="I8" s="20" t="str">
        <f>IF((IF(DATA!$E7=COLUMN() - 2,1,0)+IF(DATA!$F7=COLUMN() - 2,1,0)+IF(DATA!$G7=COLUMN() - 2,1,0))=0," ",(IF(OR(DATA!$E$8=СПИСОК!$A7,DATA!$F$8=СПИСОК!$A7,DATA!$G$8=СПИСОК!$A7),"++","+")))</f>
        <v xml:space="preserve"> </v>
      </c>
      <c r="J8" s="21" t="str">
        <f>IF((IF(DATA!$E7=COLUMN() - 2,1,0)+IF(DATA!$F7=COLUMN() - 2,1,0)+IF(DATA!$G7=COLUMN() - 2,1,0))=0," ",(IF(OR(DATA!$E$9=СПИСОК!$A7,DATA!$F$9=СПИСОК!$A7,DATA!$G$9=СПИСОК!$A7),"++","+")))</f>
        <v xml:space="preserve"> </v>
      </c>
      <c r="K8" s="21" t="str">
        <f>IF((IF(DATA!$E7=COLUMN() - 2,1,0)+IF(DATA!$F7=COLUMN() - 2,1,0)+IF(DATA!$G7=COLUMN() - 2,1,0))=0," ",(IF(OR(DATA!$E$10=СПИСОК!$A7,DATA!$F$10=СПИСОК!$A7,DATA!$G$10=СПИСОК!$A7),"++","+")))</f>
        <v xml:space="preserve"> </v>
      </c>
      <c r="L8" s="21" t="str">
        <f>IF((IF(DATA!$E7=COLUMN() - 2,1,0)+IF(DATA!$F7=COLUMN() - 2,1,0)+IF(DATA!$G7=COLUMN() - 2,1,0))=0," ",(IF(OR(DATA!$E$11=СПИСОК!$A7,DATA!$F$11=СПИСОК!$A7,DATA!$G$11=СПИСОК!$A7),"++","+")))</f>
        <v>++</v>
      </c>
      <c r="M8" s="21" t="str">
        <f>IF((IF(DATA!$E7=COLUMN() - 2,1,0)+IF(DATA!$F7=COLUMN() - 2,1,0)+IF(DATA!$G7=COLUMN() - 2,1,0))=0," ",(IF(OR(DATA!$E$12=СПИСОК!$A7,DATA!$F$12=СПИСОК!$A7,DATA!$G$12=СПИСОК!$A7),"++","+")))</f>
        <v xml:space="preserve"> </v>
      </c>
      <c r="N8" s="21" t="str">
        <f>IF((IF(DATA!$E7=COLUMN() - 2,1,0)+IF(DATA!$F7=COLUMN() - 2,1,0)+IF(DATA!$G7=COLUMN() - 2,1,0))=0," ",(IF(OR(DATA!$E$13=СПИСОК!$A7,DATA!$F$13=СПИСОК!$A7,DATA!$G$13=СПИСОК!$A7),"++","+")))</f>
        <v xml:space="preserve"> </v>
      </c>
      <c r="O8" s="21" t="str">
        <f>IF((IF(DATA!$E7=COLUMN() - 2,1,0)+IF(DATA!$F7=COLUMN() - 2,1,0)+IF(DATA!$G7=COLUMN() - 2,1,0))=0," ",(IF(OR(DATA!$E$14=СПИСОК!$A7,DATA!$F$14=СПИСОК!$A7,DATA!$G$14=СПИСОК!$A7),"++","+")))</f>
        <v xml:space="preserve"> </v>
      </c>
      <c r="P8" s="21" t="str">
        <f>IF((IF(DATA!$E7=COLUMN() - 2,1,0)+IF(DATA!$F7=COLUMN() - 2,1,0)+IF(DATA!$G7=COLUMN() - 2,1,0))=0," ",(IF(OR(DATA!$E$15=СПИСОК!$A7,DATA!$F$15=СПИСОК!$A7,DATA!$G$15=СПИСОК!$A7),"++","+")))</f>
        <v xml:space="preserve"> </v>
      </c>
      <c r="Q8" s="21" t="str">
        <f>IF((IF(DATA!$E7=COLUMN() - 2,1,0)+IF(DATA!$F7=COLUMN() - 2,1,0)+IF(DATA!$G7=COLUMN() - 2,1,0))=0," ",(IF(OR(DATA!$E$16=СПИСОК!$A7,DATA!$F$16=СПИСОК!$A7,DATA!$G$16=СПИСОК!$A7),"++","+")))</f>
        <v xml:space="preserve"> </v>
      </c>
      <c r="R8" s="21" t="str">
        <f>IF((IF(DATA!$E7=COLUMN() - 2,1,0)+IF(DATA!$F7=COLUMN() - 2,1,0)+IF(DATA!$G7=COLUMN() - 2,1,0))=0," ",(IF(OR(DATA!$E$17=СПИСОК!$A7,DATA!$F$17=СПИСОК!$A7,DATA!$G$17=СПИСОК!$A7),"++","+")))</f>
        <v xml:space="preserve"> </v>
      </c>
      <c r="S8" s="21" t="str">
        <f>IF((IF(DATA!$E7=COLUMN() - 2,1,0)+IF(DATA!$F7=COLUMN() - 2,1,0)+IF(DATA!$G7=COLUMN() - 2,1,0))=0," ",(IF(OR(DATA!$E$18=СПИСОК!$A7,DATA!$F$18=СПИСОК!$A7,DATA!$G$18=СПИСОК!$A7),"++","+")))</f>
        <v>++</v>
      </c>
      <c r="T8" s="21" t="str">
        <f>IF((IF(DATA!$E7=COLUMN() - 2,1,0)+IF(DATA!$F7=COLUMN() - 2,1,0)+IF(DATA!$G7=COLUMN() - 2,1,0))=0," ",(IF(OR(DATA!$E$19=СПИСОК!$A7,DATA!$F$19=СПИСОК!$A7,DATA!$G$19=СПИСОК!$A7),"++","+")))</f>
        <v xml:space="preserve"> </v>
      </c>
      <c r="U8" s="21" t="str">
        <f>IF((IF(DATA!$E7=COLUMN() - 2,1,0)+IF(DATA!$F7=COLUMN() - 2,1,0)+IF(DATA!$G7=COLUMN() - 2,1,0))=0," ",(IF(OR(DATA!$E$20=СПИСОК!$A7,DATA!$F$20=СПИСОК!$A7,DATA!$G$20=СПИСОК!$A7),"++","+")))</f>
        <v xml:space="preserve"> </v>
      </c>
      <c r="V8" s="21" t="str">
        <f>IF((IF(DATA!$E7=COLUMN() - 2,1,0)+IF(DATA!$F7=COLUMN() - 2,1,0)+IF(DATA!$G7=COLUMN() - 2,1,0))=0," ",(IF(OR(DATA!$E$21=СПИСОК!$A7,DATA!$F$21=СПИСОК!$A7,DATA!$G$21=СПИСОК!$A7),"++","+")))</f>
        <v xml:space="preserve"> </v>
      </c>
      <c r="W8" s="21" t="str">
        <f>IF((IF(DATA!$E7=COLUMN() - 2,1,0)+IF(DATA!$F7=COLUMN() - 2,1,0)+IF(DATA!$G7=COLUMN() - 2,1,0))=0," ",(IF(OR(DATA!$E$22=СПИСОК!$A7,DATA!$F$22=СПИСОК!$A7,DATA!$G$22=СПИСОК!$A7),"++","+")))</f>
        <v xml:space="preserve"> </v>
      </c>
      <c r="X8" s="21" t="str">
        <f>IF((IF(DATA!$E7=COLUMN() - 2,1,0)+IF(DATA!$F7=COLUMN() - 2,1,0)+IF(DATA!$G7=COLUMN() - 2,1,0))=0," ",(IF(OR(DATA!$E$23=СПИСОК!$A7,DATA!$F$23=СПИСОК!$A7,DATA!$G$23=СПИСОК!$A7),"++","+")))</f>
        <v xml:space="preserve"> </v>
      </c>
      <c r="Y8" s="21" t="str">
        <f>IF((IF(DATA!$E7=COLUMN() - 2,1,0)+IF(DATA!$F7=COLUMN() - 2,1,0)+IF(DATA!$G7=COLUMN() - 2,1,0))=0," ",(IF(OR(DATA!$E$24=СПИСОК!$A7,DATA!$F$24=СПИСОК!$A7,DATA!$G$24=СПИСОК!$A7),"++","+")))</f>
        <v xml:space="preserve"> </v>
      </c>
      <c r="Z8" s="21" t="str">
        <f>IF((IF(DATA!$E7=COLUMN() - 2,1,0)+IF(DATA!$F7=COLUMN() - 2,1,0)+IF(DATA!$G7=COLUMN() - 2,1,0))=0," ",(IF(OR(DATA!$E$25=СПИСОК!$A7,DATA!$F$25=СПИСОК!$A7,DATA!$G$25=СПИСОК!$A7),"++","+")))</f>
        <v xml:space="preserve"> </v>
      </c>
      <c r="AA8" s="21" t="str">
        <f>IF((IF(DATA!$E7=COLUMN() - 2,1,0)+IF(DATA!$F7=COLUMN() - 2,1,0)+IF(DATA!$G7=COLUMN() - 2,1,0))=0," ",(IF(OR(DATA!$E$26=СПИСОК!$A7,DATA!$F$26=СПИСОК!$A7,DATA!$G$26=СПИСОК!$A7),"++","+")))</f>
        <v xml:space="preserve"> </v>
      </c>
      <c r="AB8" s="21" t="str">
        <f>IF((IF(DATA!$E7=COLUMN() - 2,1,0)+IF(DATA!$F7=COLUMN() - 2,1,0)+IF(DATA!$G7=COLUMN() - 2,1,0))=0," ",(IF(OR(DATA!$E$27=СПИСОК!$A7,DATA!$F$27=СПИСОК!$A7,DATA!$G$27=СПИСОК!$A7),"++","+")))</f>
        <v xml:space="preserve"> </v>
      </c>
      <c r="AC8" s="21" t="str">
        <f>IF((IF(DATA!$E7=COLUMN() - 2,1,0)+IF(DATA!$F7=COLUMN() - 2,1,0)+IF(DATA!$G7=COLUMN() - 2,1,0))=0," ",(IF(OR(DATA!$E$28=СПИСОК!$A7,DATA!$F$28=СПИСОК!$A7,DATA!$G$28=СПИСОК!$A7),"++","+")))</f>
        <v xml:space="preserve"> </v>
      </c>
      <c r="AD8" s="21" t="str">
        <f>IF((IF(DATA!$E7=COLUMN() - 2,1,0)+IF(DATA!$F7=COLUMN() - 2,1,0)+IF(DATA!$G7=COLUMN() - 2,1,0))=0," ",(IF(OR(DATA!$E$29=СПИСОК!$A7,DATA!$F$29=СПИСОК!$A7,DATA!$G$29=СПИСОК!$A7),"++","+")))</f>
        <v xml:space="preserve"> </v>
      </c>
      <c r="AE8" s="21" t="str">
        <f>IF((IF(DATA!$E7=COLUMN() - 2,1,0)+IF(DATA!$F7=COLUMN() - 2,1,0)+IF(DATA!$G7=COLUMN() - 2,1,0))=0," ",(IF(OR(DATA!$E$30=СПИСОК!$A7,DATA!$F$30=СПИСОК!$A7,DATA!$G$30=СПИСОК!$A7),"++","+")))</f>
        <v xml:space="preserve"> </v>
      </c>
      <c r="AF8" s="21" t="str">
        <f>IF((IF(DATA!$E7=COLUMN() - 2,1,0)+IF(DATA!$F7=COLUMN() - 2,1,0)+IF(DATA!$G7=COLUMN() - 2,1,0))=0," ",(IF(OR(DATA!$E$31=СПИСОК!$A7,DATA!$F$31=СПИСОК!$A7,DATA!$G$31=СПИСОК!$A7),"++","+")))</f>
        <v xml:space="preserve"> </v>
      </c>
      <c r="AG8" s="21" t="str">
        <f>IF((IF(DATA!$E7=COLUMN() - 2,1,0)+IF(DATA!$F7=COLUMN() - 2,1,0)+IF(DATA!$G7=COLUMN() - 2,1,0))=0," ",(IF(OR(DATA!$E$32=СПИСОК!$A7,DATA!$F$32=СПИСОК!$A7,DATA!$G$32=СПИСОК!$A7),"++","+")))</f>
        <v>++</v>
      </c>
      <c r="AH8" s="21" t="str">
        <f>IF((IF(DATA!$E7=COLUMN() - 2,1,0)+IF(DATA!$F7=COLUMN() - 2,1,0)+IF(DATA!$G7=COLUMN() - 2,1,0))=0," ",(IF(OR(DATA!$E$33=СПИСОК!$A7,DATA!$F$33=СПИСОК!$A7,DATA!$G$33=СПИСОК!$A7),"++","+")))</f>
        <v xml:space="preserve"> </v>
      </c>
      <c r="AI8" s="21" t="str">
        <f>IF((IF(DATA!$E7=COLUMN() - 2,1,0)+IF(DATA!$F7=COLUMN() - 2,1,0)+IF(DATA!$G7=COLUMN() - 2,1,0))=0," ",(IF(OR(DATA!$E$34=СПИСОК!$A7,DATA!$F$34=СПИСОК!$A7,DATA!$G$34=СПИСОК!$A7),"++","+")))</f>
        <v xml:space="preserve"> </v>
      </c>
      <c r="AJ8" s="21" t="str">
        <f>IF((IF(DATA!$E7=COLUMN() - 2,1,0)+IF(DATA!$F7=COLUMN() - 2,1,0)+IF(DATA!$G7=COLUMN() - 2,1,0))=0," ",(IF(OR(DATA!$E$35=СПИСОК!$A7,DATA!$F$35=СПИСОК!$A7,DATA!$G$35=СПИСОК!$A7),"++","+")))</f>
        <v xml:space="preserve"> </v>
      </c>
      <c r="AK8" s="21" t="str">
        <f>IF((IF(DATA!$E7=COLUMN() - 2,1,0)+IF(DATA!$F7=COLUMN() - 2,1,0)+IF(DATA!$G7=COLUMN() - 2,1,0))=0," ",(IF(OR(DATA!$E$36=СПИСОК!$A7,DATA!$F$36=СПИСОК!$A7,DATA!$G$36=СПИСОК!$A7),"++","+")))</f>
        <v xml:space="preserve"> </v>
      </c>
      <c r="AL8" s="21" t="str">
        <f>IF((IF(DATA!$E7=COLUMN() - 2,1,0)+IF(DATA!$F7=COLUMN() - 2,1,0)+IF(DATA!$G7=COLUMN() - 2,1,0))=0," ",(IF(OR(DATA!$E$37=СПИСОК!$A7,DATA!$F$37=СПИСОК!$A7,DATA!$G$37=СПИСОК!$A7),"++","+")))</f>
        <v xml:space="preserve"> </v>
      </c>
      <c r="AM8" s="21" t="str">
        <f>IF((IF(DATA!$E7=COLUMN() - 2,1,0)+IF(DATA!$F7=COLUMN() - 2,1,0)+IF(DATA!$G7=COLUMN() - 2,1,0))=0," ",(IF(OR(DATA!$E$38=СПИСОК!$A7,DATA!$F$38=СПИСОК!$A7,DATA!$G$38=СПИСОК!$A7),"++","+")))</f>
        <v xml:space="preserve"> </v>
      </c>
      <c r="AN8" s="21" t="str">
        <f>IF((IF(DATA!$E7=COLUMN() - 2,1,0)+IF(DATA!$F7=COLUMN() - 2,1,0)+IF(DATA!$G7=COLUMN() - 2,1,0))=0," ",(IF(OR(DATA!$E$39=СПИСОК!$A7,DATA!$F$39=СПИСОК!$A7,DATA!$G$39=СПИСОК!$A7),"++","+")))</f>
        <v xml:space="preserve"> </v>
      </c>
      <c r="AO8" s="21" t="str">
        <f>IF((IF(DATA!$E7=COLUMN() - 2,1,0)+IF(DATA!$F7=COLUMN() - 2,1,0)+IF(DATA!$G7=COLUMN() - 2,1,0))=0," ",(IF(OR(DATA!$E$40=СПИСОК!$A7,DATA!$F$40=СПИСОК!$A7,DATA!$G$40=СПИСОК!$A7),"++","+")))</f>
        <v xml:space="preserve"> </v>
      </c>
      <c r="AP8" s="41" t="str">
        <f>IF((IF(DATA!$E7=COLUMN() - 2,1,0)+IF(DATA!$F7=COLUMN() - 2,1,0)+IF(DATA!$G7=COLUMN() - 2,1,0))=0," ",(IF(OR(DATA!$E$41=СПИСОК!$A7,DATA!$F$41=СПИСОК!$A7,DATA!$G$41=СПИСОК!$A7),"++","+")))</f>
        <v xml:space="preserve"> </v>
      </c>
      <c r="AQ8" s="33"/>
    </row>
    <row r="9" spans="1:43" ht="45" customHeight="1" x14ac:dyDescent="0.3">
      <c r="A9" s="85" t="str">
        <f>IF(СПИСОК!B8="","",СПИСОК!B8)</f>
        <v>Вершинина Ирина Викторовна</v>
      </c>
      <c r="B9" s="22"/>
      <c r="C9" s="20" t="str">
        <f>IF((IF(DATA!$E8=1,1,0)+IF(DATA!$F8=1,1,0)+IF(DATA!$G8=1,1,0))=0," ",(IF(OR(DATA!$E$2=СПИСОК!$A8,DATA!$F$2=СПИСОК!$A8,DATA!$G$2=СПИСОК!$A8),"++","+")))</f>
        <v xml:space="preserve"> </v>
      </c>
      <c r="D9" s="20" t="str">
        <f>IF((IF(DATA!E8=2,1,0)+IF(DATA!$F8=2,1,0)+IF(DATA!$G8=2,1,0))=0," ",(IF(OR(DATA!$E$3=СПИСОК!$A8,DATA!$F$3=СПИСОК!$A8,DATA!$G$3=СПИСОК!$A8),"++","+")))</f>
        <v xml:space="preserve"> </v>
      </c>
      <c r="E9" s="20" t="str">
        <f>IF((IF(DATA!$E8=3,1,0)+IF(DATA!$F8=3,1,0)+IF(DATA!$G8=3,1,0))=0," ",(IF(OR(DATA!$E$4=СПИСОК!$A8,DATA!$F$4=СПИСОК!$A8,DATA!$G$4=СПИСОК!$A8),"++","+")))</f>
        <v xml:space="preserve"> </v>
      </c>
      <c r="F9" s="20" t="str">
        <f>IF((IF(DATA!$E8=4,1,0)+IF(DATA!$F8=4,1,0)+IF(DATA!$G8=4,1,0))=0," ",(IF(OR(DATA!$E$5=СПИСОК!$A8,DATA!$F$5=СПИСОК!$A8,DATA!$G$5=СПИСОК!$A8),"++","+")))</f>
        <v xml:space="preserve"> </v>
      </c>
      <c r="G9" s="20" t="str">
        <f>IF((IF(DATA!$E8=COLUMN() - 2,1,0)+IF(DATA!$F8=COLUMN() - 2,1,0)+IF(DATA!$G8=COLUMN() - 2,1,0))=0," ",(IF(OR(DATA!$E$6=СПИСОК!$A8,DATA!$F$6=СПИСОК!$A8,DATA!$G$6=СПИСОК!$A8),"++","+")))</f>
        <v xml:space="preserve"> </v>
      </c>
      <c r="H9" s="20" t="str">
        <f>IF((IF(DATA!$E8=COLUMN() - 2,1,0)+IF(DATA!$F8=COLUMN() - 2,1,0)+IF(DATA!$G8=COLUMN() - 2,1,0))=0," ",(IF(OR(DATA!$E$7=СПИСОК!$A8,DATA!$F$7=СПИСОК!$A8,DATA!$G$7=СПИСОК!$A8),"++","+")))</f>
        <v xml:space="preserve"> </v>
      </c>
      <c r="I9" s="23"/>
      <c r="J9" s="21" t="str">
        <f>IF((IF(DATA!$E8=COLUMN() - 2,1,0)+IF(DATA!$F8=COLUMN() - 2,1,0)+IF(DATA!$G8=COLUMN() - 2,1,0))=0," ",(IF(OR(DATA!$E$9=СПИСОК!$A8,DATA!$F$9=СПИСОК!$A8,DATA!$G$9=СПИСОК!$A8),"++","+")))</f>
        <v xml:space="preserve"> </v>
      </c>
      <c r="K9" s="21" t="str">
        <f>IF((IF(DATA!$E8=COLUMN() - 2,1,0)+IF(DATA!$F8=COLUMN() - 2,1,0)+IF(DATA!$G8=COLUMN() - 2,1,0))=0," ",(IF(OR(DATA!$E$10=СПИСОК!$A8,DATA!$F$10=СПИСОК!$A8,DATA!$G$10=СПИСОК!$A8),"++","+")))</f>
        <v xml:space="preserve"> </v>
      </c>
      <c r="L9" s="21" t="str">
        <f>IF((IF(DATA!$E8=COLUMN() - 2,1,0)+IF(DATA!$F8=COLUMN() - 2,1,0)+IF(DATA!$G8=COLUMN() - 2,1,0))=0," ",(IF(OR(DATA!$E$11=СПИСОК!$A8,DATA!$F$11=СПИСОК!$A8,DATA!$G$11=СПИСОК!$A8),"++","+")))</f>
        <v xml:space="preserve"> </v>
      </c>
      <c r="M9" s="21" t="str">
        <f>IF((IF(DATA!$E8=COLUMN() - 2,1,0)+IF(DATA!$F8=COLUMN() - 2,1,0)+IF(DATA!$G8=COLUMN() - 2,1,0))=0," ",(IF(OR(DATA!$E$12=СПИСОК!$A8,DATA!$F$12=СПИСОК!$A8,DATA!$G$12=СПИСОК!$A8),"++","+")))</f>
        <v xml:space="preserve"> </v>
      </c>
      <c r="N9" s="21" t="str">
        <f>IF((IF(DATA!$E8=COLUMN() - 2,1,0)+IF(DATA!$F8=COLUMN() - 2,1,0)+IF(DATA!$G8=COLUMN() - 2,1,0))=0," ",(IF(OR(DATA!$E$13=СПИСОК!$A8,DATA!$F$13=СПИСОК!$A8,DATA!$G$13=СПИСОК!$A8),"++","+")))</f>
        <v xml:space="preserve"> </v>
      </c>
      <c r="O9" s="21" t="str">
        <f>IF((IF(DATA!$E8=COLUMN() - 2,1,0)+IF(DATA!$F8=COLUMN() - 2,1,0)+IF(DATA!$G8=COLUMN() - 2,1,0))=0," ",(IF(OR(DATA!$E$14=СПИСОК!$A8,DATA!$F$14=СПИСОК!$A8,DATA!$G$14=СПИСОК!$A8),"++","+")))</f>
        <v xml:space="preserve"> </v>
      </c>
      <c r="P9" s="21" t="str">
        <f>IF((IF(DATA!$E8=COLUMN() - 2,1,0)+IF(DATA!$F8=COLUMN() - 2,1,0)+IF(DATA!$G8=COLUMN() - 2,1,0))=0," ",(IF(OR(DATA!$E$15=СПИСОК!$A8,DATA!$F$15=СПИСОК!$A8,DATA!$G$15=СПИСОК!$A8),"++","+")))</f>
        <v xml:space="preserve"> </v>
      </c>
      <c r="Q9" s="21" t="str">
        <f>IF((IF(DATA!$E8=COLUMN() - 2,1,0)+IF(DATA!$F8=COLUMN() - 2,1,0)+IF(DATA!$G8=COLUMN() - 2,1,0))=0," ",(IF(OR(DATA!$E$16=СПИСОК!$A8,DATA!$F$16=СПИСОК!$A8,DATA!$G$16=СПИСОК!$A8),"++","+")))</f>
        <v xml:space="preserve"> </v>
      </c>
      <c r="R9" s="21" t="str">
        <f>IF((IF(DATA!$E8=COLUMN() - 2,1,0)+IF(DATA!$F8=COLUMN() - 2,1,0)+IF(DATA!$G8=COLUMN() - 2,1,0))=0," ",(IF(OR(DATA!$E$17=СПИСОК!$A8,DATA!$F$17=СПИСОК!$A8,DATA!$G$17=СПИСОК!$A8),"++","+")))</f>
        <v xml:space="preserve"> </v>
      </c>
      <c r="S9" s="21" t="str">
        <f>IF((IF(DATA!$E8=COLUMN() - 2,1,0)+IF(DATA!$F8=COLUMN() - 2,1,0)+IF(DATA!$G8=COLUMN() - 2,1,0))=0," ",(IF(OR(DATA!$E$18=СПИСОК!$A8,DATA!$F$18=СПИСОК!$A8,DATA!$G$18=СПИСОК!$A8),"++","+")))</f>
        <v xml:space="preserve"> </v>
      </c>
      <c r="T9" s="21" t="str">
        <f>IF((IF(DATA!$E8=COLUMN() - 2,1,0)+IF(DATA!$F8=COLUMN() - 2,1,0)+IF(DATA!$G8=COLUMN() - 2,1,0))=0," ",(IF(OR(DATA!$E$19=СПИСОК!$A8,DATA!$F$19=СПИСОК!$A8,DATA!$G$19=СПИСОК!$A8),"++","+")))</f>
        <v xml:space="preserve"> </v>
      </c>
      <c r="U9" s="21" t="str">
        <f>IF((IF(DATA!$E8=COLUMN() - 2,1,0)+IF(DATA!$F8=COLUMN() - 2,1,0)+IF(DATA!$G8=COLUMN() - 2,1,0))=0," ",(IF(OR(DATA!$E$20=СПИСОК!$A8,DATA!$F$20=СПИСОК!$A8,DATA!$G$20=СПИСОК!$A8),"++","+")))</f>
        <v xml:space="preserve"> </v>
      </c>
      <c r="V9" s="21" t="str">
        <f>IF((IF(DATA!$E8=COLUMN() - 2,1,0)+IF(DATA!$F8=COLUMN() - 2,1,0)+IF(DATA!$G8=COLUMN() - 2,1,0))=0," ",(IF(OR(DATA!$E$21=СПИСОК!$A8,DATA!$F$21=СПИСОК!$A8,DATA!$G$21=СПИСОК!$A8),"++","+")))</f>
        <v xml:space="preserve"> </v>
      </c>
      <c r="W9" s="21" t="str">
        <f>IF((IF(DATA!$E8=COLUMN() - 2,1,0)+IF(DATA!$F8=COLUMN() - 2,1,0)+IF(DATA!$G8=COLUMN() - 2,1,0))=0," ",(IF(OR(DATA!$E$22=СПИСОК!$A8,DATA!$F$22=СПИСОК!$A8,DATA!$G$22=СПИСОК!$A8),"++","+")))</f>
        <v xml:space="preserve"> </v>
      </c>
      <c r="X9" s="21" t="str">
        <f>IF((IF(DATA!$E8=COLUMN() - 2,1,0)+IF(DATA!$F8=COLUMN() - 2,1,0)+IF(DATA!$G8=COLUMN() - 2,1,0))=0," ",(IF(OR(DATA!$E$23=СПИСОК!$A8,DATA!$F$23=СПИСОК!$A8,DATA!$G$23=СПИСОК!$A8),"++","+")))</f>
        <v xml:space="preserve"> </v>
      </c>
      <c r="Y9" s="21" t="str">
        <f>IF((IF(DATA!$E8=COLUMN() - 2,1,0)+IF(DATA!$F8=COLUMN() - 2,1,0)+IF(DATA!$G8=COLUMN() - 2,1,0))=0," ",(IF(OR(DATA!$E$24=СПИСОК!$A8,DATA!$F$24=СПИСОК!$A8,DATA!$G$24=СПИСОК!$A8),"++","+")))</f>
        <v xml:space="preserve"> </v>
      </c>
      <c r="Z9" s="21" t="str">
        <f>IF((IF(DATA!$E8=COLUMN() - 2,1,0)+IF(DATA!$F8=COLUMN() - 2,1,0)+IF(DATA!$G8=COLUMN() - 2,1,0))=0," ",(IF(OR(DATA!$E$25=СПИСОК!$A8,DATA!$F$25=СПИСОК!$A8,DATA!$G$25=СПИСОК!$A8),"++","+")))</f>
        <v xml:space="preserve"> </v>
      </c>
      <c r="AA9" s="21" t="str">
        <f>IF((IF(DATA!$E8=COLUMN() - 2,1,0)+IF(DATA!$F8=COLUMN() - 2,1,0)+IF(DATA!$G8=COLUMN() - 2,1,0))=0," ",(IF(OR(DATA!$E$26=СПИСОК!$A8,DATA!$F$26=СПИСОК!$A8,DATA!$G$26=СПИСОК!$A8),"++","+")))</f>
        <v>++</v>
      </c>
      <c r="AB9" s="21" t="str">
        <f>IF((IF(DATA!$E8=COLUMN() - 2,1,0)+IF(DATA!$F8=COLUMN() - 2,1,0)+IF(DATA!$G8=COLUMN() - 2,1,0))=0," ",(IF(OR(DATA!$E$27=СПИСОК!$A8,DATA!$F$27=СПИСОК!$A8,DATA!$G$27=СПИСОК!$A8),"++","+")))</f>
        <v xml:space="preserve"> </v>
      </c>
      <c r="AC9" s="21" t="str">
        <f>IF((IF(DATA!$E8=COLUMN() - 2,1,0)+IF(DATA!$F8=COLUMN() - 2,1,0)+IF(DATA!$G8=COLUMN() - 2,1,0))=0," ",(IF(OR(DATA!$E$28=СПИСОК!$A8,DATA!$F$28=СПИСОК!$A8,DATA!$G$28=СПИСОК!$A8),"++","+")))</f>
        <v xml:space="preserve"> </v>
      </c>
      <c r="AD9" s="21" t="str">
        <f>IF((IF(DATA!$E8=COLUMN() - 2,1,0)+IF(DATA!$F8=COLUMN() - 2,1,0)+IF(DATA!$G8=COLUMN() - 2,1,0))=0," ",(IF(OR(DATA!$E$29=СПИСОК!$A8,DATA!$F$29=СПИСОК!$A8,DATA!$G$29=СПИСОК!$A8),"++","+")))</f>
        <v xml:space="preserve"> </v>
      </c>
      <c r="AE9" s="21" t="str">
        <f>IF((IF(DATA!$E8=COLUMN() - 2,1,0)+IF(DATA!$F8=COLUMN() - 2,1,0)+IF(DATA!$G8=COLUMN() - 2,1,0))=0," ",(IF(OR(DATA!$E$30=СПИСОК!$A8,DATA!$F$30=СПИСОК!$A8,DATA!$G$30=СПИСОК!$A8),"++","+")))</f>
        <v xml:space="preserve"> </v>
      </c>
      <c r="AF9" s="21" t="str">
        <f>IF((IF(DATA!$E8=COLUMN() - 2,1,0)+IF(DATA!$F8=COLUMN() - 2,1,0)+IF(DATA!$G8=COLUMN() - 2,1,0))=0," ",(IF(OR(DATA!$E$31=СПИСОК!$A8,DATA!$F$31=СПИСОК!$A8,DATA!$G$31=СПИСОК!$A8),"++","+")))</f>
        <v xml:space="preserve"> </v>
      </c>
      <c r="AG9" s="21" t="str">
        <f>IF((IF(DATA!$E8=COLUMN() - 2,1,0)+IF(DATA!$F8=COLUMN() - 2,1,0)+IF(DATA!$G8=COLUMN() - 2,1,0))=0," ",(IF(OR(DATA!$E$32=СПИСОК!$A8,DATA!$F$32=СПИСОК!$A8,DATA!$G$32=СПИСОК!$A8),"++","+")))</f>
        <v xml:space="preserve"> </v>
      </c>
      <c r="AH9" s="21" t="str">
        <f>IF((IF(DATA!$E8=COLUMN() - 2,1,0)+IF(DATA!$F8=COLUMN() - 2,1,0)+IF(DATA!$G8=COLUMN() - 2,1,0))=0," ",(IF(OR(DATA!$E$33=СПИСОК!$A8,DATA!$F$33=СПИСОК!$A8,DATA!$G$33=СПИСОК!$A8),"++","+")))</f>
        <v xml:space="preserve"> </v>
      </c>
      <c r="AI9" s="21" t="str">
        <f>IF((IF(DATA!$E8=COLUMN() - 2,1,0)+IF(DATA!$F8=COLUMN() - 2,1,0)+IF(DATA!$G8=COLUMN() - 2,1,0))=0," ",(IF(OR(DATA!$E$34=СПИСОК!$A8,DATA!$F$34=СПИСОК!$A8,DATA!$G$34=СПИСОК!$A8),"++","+")))</f>
        <v xml:space="preserve"> </v>
      </c>
      <c r="AJ9" s="21" t="str">
        <f>IF((IF(DATA!$E8=COLUMN() - 2,1,0)+IF(DATA!$F8=COLUMN() - 2,1,0)+IF(DATA!$G8=COLUMN() - 2,1,0))=0," ",(IF(OR(DATA!$E$35=СПИСОК!$A8,DATA!$F$35=СПИСОК!$A8,DATA!$G$35=СПИСОК!$A8),"++","+")))</f>
        <v xml:space="preserve"> </v>
      </c>
      <c r="AK9" s="21" t="str">
        <f>IF((IF(DATA!$E8=COLUMN() - 2,1,0)+IF(DATA!$F8=COLUMN() - 2,1,0)+IF(DATA!$G8=COLUMN() - 2,1,0))=0," ",(IF(OR(DATA!$E$36=СПИСОК!$A8,DATA!$F$36=СПИСОК!$A8,DATA!$G$36=СПИСОК!$A8),"++","+")))</f>
        <v xml:space="preserve"> </v>
      </c>
      <c r="AL9" s="21" t="str">
        <f>IF((IF(DATA!$E8=COLUMN() - 2,1,0)+IF(DATA!$F8=COLUMN() - 2,1,0)+IF(DATA!$G8=COLUMN() - 2,1,0))=0," ",(IF(OR(DATA!$E$37=СПИСОК!$A8,DATA!$F$37=СПИСОК!$A8,DATA!$G$37=СПИСОК!$A8),"++","+")))</f>
        <v xml:space="preserve"> </v>
      </c>
      <c r="AM9" s="21" t="str">
        <f>IF((IF(DATA!$E8=COLUMN() - 2,1,0)+IF(DATA!$F8=COLUMN() - 2,1,0)+IF(DATA!$G8=COLUMN() - 2,1,0))=0," ",(IF(OR(DATA!$E$38=СПИСОК!$A8,DATA!$F$38=СПИСОК!$A8,DATA!$G$38=СПИСОК!$A8),"++","+")))</f>
        <v xml:space="preserve"> </v>
      </c>
      <c r="AN9" s="21" t="str">
        <f>IF((IF(DATA!$E8=COLUMN() - 2,1,0)+IF(DATA!$F8=COLUMN() - 2,1,0)+IF(DATA!$G8=COLUMN() - 2,1,0))=0," ",(IF(OR(DATA!$E$39=СПИСОК!$A8,DATA!$F$39=СПИСОК!$A8,DATA!$G$39=СПИСОК!$A8),"++","+")))</f>
        <v xml:space="preserve"> </v>
      </c>
      <c r="AO9" s="21" t="str">
        <f>IF((IF(DATA!$E8=COLUMN() - 2,1,0)+IF(DATA!$F8=COLUMN() - 2,1,0)+IF(DATA!$G8=COLUMN() - 2,1,0))=0," ",(IF(OR(DATA!$E$40=СПИСОК!$A8,DATA!$F$40=СПИСОК!$A8,DATA!$G$40=СПИСОК!$A8),"++","+")))</f>
        <v xml:space="preserve"> </v>
      </c>
      <c r="AP9" s="41" t="str">
        <f>IF((IF(DATA!$E8=COLUMN() - 2,1,0)+IF(DATA!$F8=COLUMN() - 2,1,0)+IF(DATA!$G8=COLUMN() - 2,1,0))=0," ",(IF(OR(DATA!$E$41=СПИСОК!$A8,DATA!$F$41=СПИСОК!$A8,DATA!$G$41=СПИСОК!$A8),"++","+")))</f>
        <v xml:space="preserve"> </v>
      </c>
      <c r="AQ9" s="33"/>
    </row>
    <row r="10" spans="1:43" ht="45" customHeight="1" x14ac:dyDescent="0.3">
      <c r="A10" s="85" t="str">
        <f>IF(СПИСОК!B9="","",СПИСОК!B9)</f>
        <v>Востриков Александр Сергеевич</v>
      </c>
      <c r="B10" s="22"/>
      <c r="C10" s="20" t="str">
        <f>IF((IF(DATA!$E9=1,1,0)+IF(DATA!$F9=1,1,0)+IF(DATA!$G9=1,1,0))=0," ",(IF(OR(DATA!$E$2=СПИСОК!$A9,DATA!$F$2=СПИСОК!$A9,DATA!$G$2=СПИСОК!$A9),"++","+")))</f>
        <v xml:space="preserve"> </v>
      </c>
      <c r="D10" s="20" t="str">
        <f>IF((IF(DATA!E9=2,1,0)+IF(DATA!$F9=2,1,0)+IF(DATA!$G9=2,1,0))=0," ",(IF(OR(DATA!$E$3=СПИСОК!$A9,DATA!$F$3=СПИСОК!$A9,DATA!$G$3=СПИСОК!$A9),"++","+")))</f>
        <v xml:space="preserve"> </v>
      </c>
      <c r="E10" s="20" t="str">
        <f>IF((IF(DATA!$E9=3,1,0)+IF(DATA!$F9=3,1,0)+IF(DATA!$G9=3,1,0))=0," ",(IF(OR(DATA!$E$4=СПИСОК!$A9,DATA!$F$4=СПИСОК!$A9,DATA!$G$4=СПИСОК!$A9),"++","+")))</f>
        <v xml:space="preserve"> </v>
      </c>
      <c r="F10" s="20" t="str">
        <f>IF((IF(DATA!$E9=4,1,0)+IF(DATA!$F9=4,1,0)+IF(DATA!$G9=4,1,0))=0," ",(IF(OR(DATA!$E$5=СПИСОК!$A9,DATA!$F$5=СПИСОК!$A9,DATA!$G$5=СПИСОК!$A9),"++","+")))</f>
        <v xml:space="preserve"> </v>
      </c>
      <c r="G10" s="20" t="str">
        <f>IF((IF(DATA!$E9=COLUMN() - 2,1,0)+IF(DATA!$F9=COLUMN() - 2,1,0)+IF(DATA!$G9=COLUMN() - 2,1,0))=0," ",(IF(OR(DATA!$E$6=СПИСОК!$A9,DATA!$F$6=СПИСОК!$A9,DATA!$G$6=СПИСОК!$A9),"++","+")))</f>
        <v xml:space="preserve"> </v>
      </c>
      <c r="H10" s="20" t="str">
        <f>IF((IF(DATA!$E9=COLUMN() - 2,1,0)+IF(DATA!$F9=COLUMN() - 2,1,0)+IF(DATA!$G9=COLUMN() - 2,1,0))=0," ",(IF(OR(DATA!$E$7=СПИСОК!$A9,DATA!$F$7=СПИСОК!$A9,DATA!$G$7=СПИСОК!$A9),"++","+")))</f>
        <v xml:space="preserve"> </v>
      </c>
      <c r="I10" s="20" t="str">
        <f>IF((IF(DATA!$E9=COLUMN() - 2,1,0)+IF(DATA!$F9=COLUMN() - 2,1,0)+IF(DATA!$G9=COLUMN() - 2,1,0))=0," ",(IF(OR(DATA!$E$8=СПИСОК!$A9,DATA!$F$8=СПИСОК!$A9,DATA!$G$8=СПИСОК!$A9),"++","+")))</f>
        <v xml:space="preserve"> </v>
      </c>
      <c r="J10" s="23"/>
      <c r="K10" s="21" t="str">
        <f>IF((IF(DATA!$E9=COLUMN() - 2,1,0)+IF(DATA!$F9=COLUMN() - 2,1,0)+IF(DATA!$G9=COLUMN() - 2,1,0))=0," ",(IF(OR(DATA!$E$10=СПИСОК!$A9,DATA!$F$10=СПИСОК!$A9,DATA!$G$10=СПИСОК!$A9),"++","+")))</f>
        <v xml:space="preserve"> </v>
      </c>
      <c r="L10" s="21" t="str">
        <f>IF((IF(DATA!$E9=COLUMN() - 2,1,0)+IF(DATA!$F9=COLUMN() - 2,1,0)+IF(DATA!$G9=COLUMN() - 2,1,0))=0," ",(IF(OR(DATA!$E$11=СПИСОК!$A9,DATA!$F$11=СПИСОК!$A9,DATA!$G$11=СПИСОК!$A9),"++","+")))</f>
        <v xml:space="preserve"> </v>
      </c>
      <c r="M10" s="21" t="str">
        <f>IF((IF(DATA!$E9=COLUMN() - 2,1,0)+IF(DATA!$F9=COLUMN() - 2,1,0)+IF(DATA!$G9=COLUMN() - 2,1,0))=0," ",(IF(OR(DATA!$E$12=СПИСОК!$A9,DATA!$F$12=СПИСОК!$A9,DATA!$G$12=СПИСОК!$A9),"++","+")))</f>
        <v xml:space="preserve"> </v>
      </c>
      <c r="N10" s="21" t="str">
        <f>IF((IF(DATA!$E9=COLUMN() - 2,1,0)+IF(DATA!$F9=COLUMN() - 2,1,0)+IF(DATA!$G9=COLUMN() - 2,1,0))=0," ",(IF(OR(DATA!$E$13=СПИСОК!$A9,DATA!$F$13=СПИСОК!$A9,DATA!$G$13=СПИСОК!$A9),"++","+")))</f>
        <v xml:space="preserve"> </v>
      </c>
      <c r="O10" s="21" t="str">
        <f>IF((IF(DATA!$E9=COLUMN() - 2,1,0)+IF(DATA!$F9=COLUMN() - 2,1,0)+IF(DATA!$G9=COLUMN() - 2,1,0))=0," ",(IF(OR(DATA!$E$14=СПИСОК!$A9,DATA!$F$14=СПИСОК!$A9,DATA!$G$14=СПИСОК!$A9),"++","+")))</f>
        <v xml:space="preserve"> </v>
      </c>
      <c r="P10" s="21" t="str">
        <f>IF((IF(DATA!$E9=COLUMN() - 2,1,0)+IF(DATA!$F9=COLUMN() - 2,1,0)+IF(DATA!$G9=COLUMN() - 2,1,0))=0," ",(IF(OR(DATA!$E$15=СПИСОК!$A9,DATA!$F$15=СПИСОК!$A9,DATA!$G$15=СПИСОК!$A9),"++","+")))</f>
        <v xml:space="preserve"> </v>
      </c>
      <c r="Q10" s="21" t="str">
        <f>IF((IF(DATA!$E9=COLUMN() - 2,1,0)+IF(DATA!$F9=COLUMN() - 2,1,0)+IF(DATA!$G9=COLUMN() - 2,1,0))=0," ",(IF(OR(DATA!$E$16=СПИСОК!$A9,DATA!$F$16=СПИСОК!$A9,DATA!$G$16=СПИСОК!$A9),"++","+")))</f>
        <v xml:space="preserve"> </v>
      </c>
      <c r="R10" s="21" t="str">
        <f>IF((IF(DATA!$E9=COLUMN() - 2,1,0)+IF(DATA!$F9=COLUMN() - 2,1,0)+IF(DATA!$G9=COLUMN() - 2,1,0))=0," ",(IF(OR(DATA!$E$17=СПИСОК!$A9,DATA!$F$17=СПИСОК!$A9,DATA!$G$17=СПИСОК!$A9),"++","+")))</f>
        <v xml:space="preserve"> </v>
      </c>
      <c r="S10" s="21" t="str">
        <f>IF((IF(DATA!$E9=COLUMN() - 2,1,0)+IF(DATA!$F9=COLUMN() - 2,1,0)+IF(DATA!$G9=COLUMN() - 2,1,0))=0," ",(IF(OR(DATA!$E$18=СПИСОК!$A9,DATA!$F$18=СПИСОК!$A9,DATA!$G$18=СПИСОК!$A9),"++","+")))</f>
        <v xml:space="preserve"> </v>
      </c>
      <c r="T10" s="21" t="str">
        <f>IF((IF(DATA!$E9=COLUMN() - 2,1,0)+IF(DATA!$F9=COLUMN() - 2,1,0)+IF(DATA!$G9=COLUMN() - 2,1,0))=0," ",(IF(OR(DATA!$E$19=СПИСОК!$A9,DATA!$F$19=СПИСОК!$A9,DATA!$G$19=СПИСОК!$A9),"++","+")))</f>
        <v xml:space="preserve"> </v>
      </c>
      <c r="U10" s="21" t="str">
        <f>IF((IF(DATA!$E9=COLUMN() - 2,1,0)+IF(DATA!$F9=COLUMN() - 2,1,0)+IF(DATA!$G9=COLUMN() - 2,1,0))=0," ",(IF(OR(DATA!$E$20=СПИСОК!$A9,DATA!$F$20=СПИСОК!$A9,DATA!$G$20=СПИСОК!$A9),"++","+")))</f>
        <v xml:space="preserve"> </v>
      </c>
      <c r="V10" s="21" t="str">
        <f>IF((IF(DATA!$E9=COLUMN() - 2,1,0)+IF(DATA!$F9=COLUMN() - 2,1,0)+IF(DATA!$G9=COLUMN() - 2,1,0))=0," ",(IF(OR(DATA!$E$21=СПИСОК!$A9,DATA!$F$21=СПИСОК!$A9,DATA!$G$21=СПИСОК!$A9),"++","+")))</f>
        <v>++</v>
      </c>
      <c r="W10" s="21" t="str">
        <f>IF((IF(DATA!$E9=COLUMN() - 2,1,0)+IF(DATA!$F9=COLUMN() - 2,1,0)+IF(DATA!$G9=COLUMN() - 2,1,0))=0," ",(IF(OR(DATA!$E$22=СПИСОК!$A9,DATA!$F$22=СПИСОК!$A9,DATA!$G$22=СПИСОК!$A9),"++","+")))</f>
        <v xml:space="preserve"> </v>
      </c>
      <c r="X10" s="21" t="str">
        <f>IF((IF(DATA!$E9=COLUMN() - 2,1,0)+IF(DATA!$F9=COLUMN() - 2,1,0)+IF(DATA!$G9=COLUMN() - 2,1,0))=0," ",(IF(OR(DATA!$E$23=СПИСОК!$A9,DATA!$F$23=СПИСОК!$A9,DATA!$G$23=СПИСОК!$A9),"++","+")))</f>
        <v xml:space="preserve"> </v>
      </c>
      <c r="Y10" s="21" t="str">
        <f>IF((IF(DATA!$E9=COLUMN() - 2,1,0)+IF(DATA!$F9=COLUMN() - 2,1,0)+IF(DATA!$G9=COLUMN() - 2,1,0))=0," ",(IF(OR(DATA!$E$24=СПИСОК!$A9,DATA!$F$24=СПИСОК!$A9,DATA!$G$24=СПИСОК!$A9),"++","+")))</f>
        <v>++</v>
      </c>
      <c r="Z10" s="21" t="str">
        <f>IF((IF(DATA!$E9=COLUMN() - 2,1,0)+IF(DATA!$F9=COLUMN() - 2,1,0)+IF(DATA!$G9=COLUMN() - 2,1,0))=0," ",(IF(OR(DATA!$E$25=СПИСОК!$A9,DATA!$F$25=СПИСОК!$A9,DATA!$G$25=СПИСОК!$A9),"++","+")))</f>
        <v xml:space="preserve"> </v>
      </c>
      <c r="AA10" s="21" t="str">
        <f>IF((IF(DATA!$E9=COLUMN() - 2,1,0)+IF(DATA!$F9=COLUMN() - 2,1,0)+IF(DATA!$G9=COLUMN() - 2,1,0))=0," ",(IF(OR(DATA!$E$26=СПИСОК!$A9,DATA!$F$26=СПИСОК!$A9,DATA!$G$26=СПИСОК!$A9),"++","+")))</f>
        <v xml:space="preserve"> </v>
      </c>
      <c r="AB10" s="21" t="str">
        <f>IF((IF(DATA!$E9=COLUMN() - 2,1,0)+IF(DATA!$F9=COLUMN() - 2,1,0)+IF(DATA!$G9=COLUMN() - 2,1,0))=0," ",(IF(OR(DATA!$E$27=СПИСОК!$A9,DATA!$F$27=СПИСОК!$A9,DATA!$G$27=СПИСОК!$A9),"++","+")))</f>
        <v xml:space="preserve"> </v>
      </c>
      <c r="AC10" s="21" t="str">
        <f>IF((IF(DATA!$E9=COLUMN() - 2,1,0)+IF(DATA!$F9=COLUMN() - 2,1,0)+IF(DATA!$G9=COLUMN() - 2,1,0))=0," ",(IF(OR(DATA!$E$28=СПИСОК!$A9,DATA!$F$28=СПИСОК!$A9,DATA!$G$28=СПИСОК!$A9),"++","+")))</f>
        <v xml:space="preserve"> </v>
      </c>
      <c r="AD10" s="21" t="str">
        <f>IF((IF(DATA!$E9=COLUMN() - 2,1,0)+IF(DATA!$F9=COLUMN() - 2,1,0)+IF(DATA!$G9=COLUMN() - 2,1,0))=0," ",(IF(OR(DATA!$E$29=СПИСОК!$A9,DATA!$F$29=СПИСОК!$A9,DATA!$G$29=СПИСОК!$A9),"++","+")))</f>
        <v xml:space="preserve"> </v>
      </c>
      <c r="AE10" s="21" t="str">
        <f>IF((IF(DATA!$E9=COLUMN() - 2,1,0)+IF(DATA!$F9=COLUMN() - 2,1,0)+IF(DATA!$G9=COLUMN() - 2,1,0))=0," ",(IF(OR(DATA!$E$30=СПИСОК!$A9,DATA!$F$30=СПИСОК!$A9,DATA!$G$30=СПИСОК!$A9),"++","+")))</f>
        <v xml:space="preserve"> </v>
      </c>
      <c r="AF10" s="21" t="str">
        <f>IF((IF(DATA!$E9=COLUMN() - 2,1,0)+IF(DATA!$F9=COLUMN() - 2,1,0)+IF(DATA!$G9=COLUMN() - 2,1,0))=0," ",(IF(OR(DATA!$E$31=СПИСОК!$A9,DATA!$F$31=СПИСОК!$A9,DATA!$G$31=СПИСОК!$A9),"++","+")))</f>
        <v xml:space="preserve"> </v>
      </c>
      <c r="AG10" s="21" t="str">
        <f>IF((IF(DATA!$E9=COLUMN() - 2,1,0)+IF(DATA!$F9=COLUMN() - 2,1,0)+IF(DATA!$G9=COLUMN() - 2,1,0))=0," ",(IF(OR(DATA!$E$32=СПИСОК!$A9,DATA!$F$32=СПИСОК!$A9,DATA!$G$32=СПИСОК!$A9),"++","+")))</f>
        <v xml:space="preserve"> </v>
      </c>
      <c r="AH10" s="21" t="str">
        <f>IF((IF(DATA!$E9=COLUMN() - 2,1,0)+IF(DATA!$F9=COLUMN() - 2,1,0)+IF(DATA!$G9=COLUMN() - 2,1,0))=0," ",(IF(OR(DATA!$E$33=СПИСОК!$A9,DATA!$F$33=СПИСОК!$A9,DATA!$G$33=СПИСОК!$A9),"++","+")))</f>
        <v xml:space="preserve"> </v>
      </c>
      <c r="AI10" s="21" t="str">
        <f>IF((IF(DATA!$E9=COLUMN() - 2,1,0)+IF(DATA!$F9=COLUMN() - 2,1,0)+IF(DATA!$G9=COLUMN() - 2,1,0))=0," ",(IF(OR(DATA!$E$34=СПИСОК!$A9,DATA!$F$34=СПИСОК!$A9,DATA!$G$34=СПИСОК!$A9),"++","+")))</f>
        <v xml:space="preserve"> </v>
      </c>
      <c r="AJ10" s="21" t="str">
        <f>IF((IF(DATA!$E9=COLUMN() - 2,1,0)+IF(DATA!$F9=COLUMN() - 2,1,0)+IF(DATA!$G9=COLUMN() - 2,1,0))=0," ",(IF(OR(DATA!$E$35=СПИСОК!$A9,DATA!$F$35=СПИСОК!$A9,DATA!$G$35=СПИСОК!$A9),"++","+")))</f>
        <v xml:space="preserve"> </v>
      </c>
      <c r="AK10" s="21" t="str">
        <f>IF((IF(DATA!$E9=COLUMN() - 2,1,0)+IF(DATA!$F9=COLUMN() - 2,1,0)+IF(DATA!$G9=COLUMN() - 2,1,0))=0," ",(IF(OR(DATA!$E$36=СПИСОК!$A9,DATA!$F$36=СПИСОК!$A9,DATA!$G$36=СПИСОК!$A9),"++","+")))</f>
        <v xml:space="preserve"> </v>
      </c>
      <c r="AL10" s="21" t="str">
        <f>IF((IF(DATA!$E9=COLUMN() - 2,1,0)+IF(DATA!$F9=COLUMN() - 2,1,0)+IF(DATA!$G9=COLUMN() - 2,1,0))=0," ",(IF(OR(DATA!$E$37=СПИСОК!$A9,DATA!$F$37=СПИСОК!$A9,DATA!$G$37=СПИСОК!$A9),"++","+")))</f>
        <v xml:space="preserve"> </v>
      </c>
      <c r="AM10" s="21" t="str">
        <f>IF((IF(DATA!$E9=COLUMN() - 2,1,0)+IF(DATA!$F9=COLUMN() - 2,1,0)+IF(DATA!$G9=COLUMN() - 2,1,0))=0," ",(IF(OR(DATA!$E$38=СПИСОК!$A9,DATA!$F$38=СПИСОК!$A9,DATA!$G$38=СПИСОК!$A9),"++","+")))</f>
        <v xml:space="preserve"> </v>
      </c>
      <c r="AN10" s="21" t="str">
        <f>IF((IF(DATA!$E9=COLUMN() - 2,1,0)+IF(DATA!$F9=COLUMN() - 2,1,0)+IF(DATA!$G9=COLUMN() - 2,1,0))=0," ",(IF(OR(DATA!$E$39=СПИСОК!$A9,DATA!$F$39=СПИСОК!$A9,DATA!$G$39=СПИСОК!$A9),"++","+")))</f>
        <v xml:space="preserve"> </v>
      </c>
      <c r="AO10" s="21" t="str">
        <f>IF((IF(DATA!$E9=COLUMN() - 2,1,0)+IF(DATA!$F9=COLUMN() - 2,1,0)+IF(DATA!$G9=COLUMN() - 2,1,0))=0," ",(IF(OR(DATA!$E$40=СПИСОК!$A9,DATA!$F$40=СПИСОК!$A9,DATA!$G$40=СПИСОК!$A9),"++","+")))</f>
        <v xml:space="preserve"> </v>
      </c>
      <c r="AP10" s="41" t="str">
        <f>IF((IF(DATA!$E9=COLUMN() - 2,1,0)+IF(DATA!$F9=COLUMN() - 2,1,0)+IF(DATA!$G9=COLUMN() - 2,1,0))=0," ",(IF(OR(DATA!$E$41=СПИСОК!$A9,DATA!$F$41=СПИСОК!$A9,DATA!$G$41=СПИСОК!$A9),"++","+")))</f>
        <v xml:space="preserve"> </v>
      </c>
      <c r="AQ10" s="33"/>
    </row>
    <row r="11" spans="1:43" ht="45" customHeight="1" x14ac:dyDescent="0.3">
      <c r="A11" s="85" t="str">
        <f>IF(СПИСОК!B10="","",СПИСОК!B10)</f>
        <v>Дудина Лидия Олеговна</v>
      </c>
      <c r="B11" s="22"/>
      <c r="C11" s="20" t="str">
        <f>IF((IF(DATA!$E10=1,1,0)+IF(DATA!$F10=1,1,0)+IF(DATA!$G10=1,1,0))=0," ",(IF(OR(DATA!$E$2=СПИСОК!$A10,DATA!$F$2=СПИСОК!$A10,DATA!$G$2=СПИСОК!$A10),"++","+")))</f>
        <v xml:space="preserve"> </v>
      </c>
      <c r="D11" s="20" t="str">
        <f>IF((IF(DATA!E10=2,1,0)+IF(DATA!$F10=2,1,0)+IF(DATA!$G10=2,1,0))=0," ",(IF(OR(DATA!$E$3=СПИСОК!$A10,DATA!$F$3=СПИСОК!$A10,DATA!$G$3=СПИСОК!$A10),"++","+")))</f>
        <v xml:space="preserve"> </v>
      </c>
      <c r="E11" s="20" t="str">
        <f>IF((IF(DATA!$E10=3,1,0)+IF(DATA!$F10=3,1,0)+IF(DATA!$G10=3,1,0))=0," ",(IF(OR(DATA!$E$4=СПИСОК!$A10,DATA!$F$4=СПИСОК!$A10,DATA!$G$4=СПИСОК!$A10),"++","+")))</f>
        <v xml:space="preserve"> </v>
      </c>
      <c r="F11" s="20" t="str">
        <f>IF((IF(DATA!$E10=4,1,0)+IF(DATA!$F10=4,1,0)+IF(DATA!$G10=4,1,0))=0," ",(IF(OR(DATA!$E$5=СПИСОК!$A10,DATA!$F$5=СПИСОК!$A10,DATA!$G$5=СПИСОК!$A10),"++","+")))</f>
        <v xml:space="preserve"> </v>
      </c>
      <c r="G11" s="20" t="str">
        <f>IF((IF(DATA!$E10=COLUMN() - 2,1,0)+IF(DATA!$F10=COLUMN() - 2,1,0)+IF(DATA!$G10=COLUMN() - 2,1,0))=0," ",(IF(OR(DATA!$E$6=СПИСОК!$A10,DATA!$F$6=СПИСОК!$A10,DATA!$G$6=СПИСОК!$A10),"++","+")))</f>
        <v xml:space="preserve"> </v>
      </c>
      <c r="H11" s="20" t="str">
        <f>IF((IF(DATA!$E10=COLUMN() - 2,1,0)+IF(DATA!$F10=COLUMN() - 2,1,0)+IF(DATA!$G10=COLUMN() - 2,1,0))=0," ",(IF(OR(DATA!$E$7=СПИСОК!$A10,DATA!$F$7=СПИСОК!$A10,DATA!$G$7=СПИСОК!$A10),"++","+")))</f>
        <v xml:space="preserve"> </v>
      </c>
      <c r="I11" s="20" t="str">
        <f>IF((IF(DATA!$E10=COLUMN() - 2,1,0)+IF(DATA!$F10=COLUMN() - 2,1,0)+IF(DATA!$G10=COLUMN() - 2,1,0))=0," ",(IF(OR(DATA!$E$8=СПИСОК!$A10,DATA!$F$8=СПИСОК!$A10,DATA!$G$8=СПИСОК!$A10),"++","+")))</f>
        <v xml:space="preserve"> </v>
      </c>
      <c r="J11" s="21" t="str">
        <f>IF((IF(DATA!$E10=COLUMN() - 2,1,0)+IF(DATA!$F10=COLUMN() - 2,1,0)+IF(DATA!$G10=COLUMN() - 2,1,0))=0," ",(IF(OR(DATA!$E$9=СПИСОК!$A10,DATA!$F$9=СПИСОК!$A10,DATA!$G$9=СПИСОК!$A10),"++","+")))</f>
        <v xml:space="preserve"> </v>
      </c>
      <c r="K11" s="23"/>
      <c r="L11" s="21" t="str">
        <f>IF((IF(DATA!$E10=COLUMN() - 2,1,0)+IF(DATA!$F10=COLUMN() - 2,1,0)+IF(DATA!$G10=COLUMN() - 2,1,0))=0," ",(IF(OR(DATA!$E$11=СПИСОК!$A10,DATA!$F$11=СПИСОК!$A10,DATA!$G$11=СПИСОК!$A10),"++","+")))</f>
        <v xml:space="preserve"> </v>
      </c>
      <c r="M11" s="21" t="str">
        <f>IF((IF(DATA!$E10=COLUMN() - 2,1,0)+IF(DATA!$F10=COLUMN() - 2,1,0)+IF(DATA!$G10=COLUMN() - 2,1,0))=0," ",(IF(OR(DATA!$E$12=СПИСОК!$A10,DATA!$F$12=СПИСОК!$A10,DATA!$G$12=СПИСОК!$A10),"++","+")))</f>
        <v xml:space="preserve"> </v>
      </c>
      <c r="N11" s="21" t="str">
        <f>IF((IF(DATA!$E10=COLUMN() - 2,1,0)+IF(DATA!$F10=COLUMN() - 2,1,0)+IF(DATA!$G10=COLUMN() - 2,1,0))=0," ",(IF(OR(DATA!$E$13=СПИСОК!$A10,DATA!$F$13=СПИСОК!$A10,DATA!$G$13=СПИСОК!$A10),"++","+")))</f>
        <v xml:space="preserve"> </v>
      </c>
      <c r="O11" s="21" t="str">
        <f>IF((IF(DATA!$E10=COLUMN() - 2,1,0)+IF(DATA!$F10=COLUMN() - 2,1,0)+IF(DATA!$G10=COLUMN() - 2,1,0))=0," ",(IF(OR(DATA!$E$14=СПИСОК!$A10,DATA!$F$14=СПИСОК!$A10,DATA!$G$14=СПИСОК!$A10),"++","+")))</f>
        <v xml:space="preserve"> </v>
      </c>
      <c r="P11" s="21" t="str">
        <f>IF((IF(DATA!$E10=COLUMN() - 2,1,0)+IF(DATA!$F10=COLUMN() - 2,1,0)+IF(DATA!$G10=COLUMN() - 2,1,0))=0," ",(IF(OR(DATA!$E$15=СПИСОК!$A10,DATA!$F$15=СПИСОК!$A10,DATA!$G$15=СПИСОК!$A10),"++","+")))</f>
        <v xml:space="preserve"> </v>
      </c>
      <c r="Q11" s="21" t="str">
        <f>IF((IF(DATA!$E10=COLUMN() - 2,1,0)+IF(DATA!$F10=COLUMN() - 2,1,0)+IF(DATA!$G10=COLUMN() - 2,1,0))=0," ",(IF(OR(DATA!$E$16=СПИСОК!$A10,DATA!$F$16=СПИСОК!$A10,DATA!$G$16=СПИСОК!$A10),"++","+")))</f>
        <v xml:space="preserve"> </v>
      </c>
      <c r="R11" s="21" t="str">
        <f>IF((IF(DATA!$E10=COLUMN() - 2,1,0)+IF(DATA!$F10=COLUMN() - 2,1,0)+IF(DATA!$G10=COLUMN() - 2,1,0))=0," ",(IF(OR(DATA!$E$17=СПИСОК!$A10,DATA!$F$17=СПИСОК!$A10,DATA!$G$17=СПИСОК!$A10),"++","+")))</f>
        <v xml:space="preserve"> </v>
      </c>
      <c r="S11" s="21" t="str">
        <f>IF((IF(DATA!$E10=COLUMN() - 2,1,0)+IF(DATA!$F10=COLUMN() - 2,1,0)+IF(DATA!$G10=COLUMN() - 2,1,0))=0," ",(IF(OR(DATA!$E$18=СПИСОК!$A10,DATA!$F$18=СПИСОК!$A10,DATA!$G$18=СПИСОК!$A10),"++","+")))</f>
        <v xml:space="preserve"> </v>
      </c>
      <c r="T11" s="21" t="str">
        <f>IF((IF(DATA!$E10=COLUMN() - 2,1,0)+IF(DATA!$F10=COLUMN() - 2,1,0)+IF(DATA!$G10=COLUMN() - 2,1,0))=0," ",(IF(OR(DATA!$E$19=СПИСОК!$A10,DATA!$F$19=СПИСОК!$A10,DATA!$G$19=СПИСОК!$A10),"++","+")))</f>
        <v xml:space="preserve"> </v>
      </c>
      <c r="U11" s="21" t="str">
        <f>IF((IF(DATA!$E10=COLUMN() - 2,1,0)+IF(DATA!$F10=COLUMN() - 2,1,0)+IF(DATA!$G10=COLUMN() - 2,1,0))=0," ",(IF(OR(DATA!$E$20=СПИСОК!$A10,DATA!$F$20=СПИСОК!$A10,DATA!$G$20=СПИСОК!$A10),"++","+")))</f>
        <v xml:space="preserve"> </v>
      </c>
      <c r="V11" s="21" t="str">
        <f>IF((IF(DATA!$E10=COLUMN() - 2,1,0)+IF(DATA!$F10=COLUMN() - 2,1,0)+IF(DATA!$G10=COLUMN() - 2,1,0))=0," ",(IF(OR(DATA!$E$21=СПИСОК!$A10,DATA!$F$21=СПИСОК!$A10,DATA!$G$21=СПИСОК!$A10),"++","+")))</f>
        <v xml:space="preserve"> </v>
      </c>
      <c r="W11" s="21" t="str">
        <f>IF((IF(DATA!$E10=COLUMN() - 2,1,0)+IF(DATA!$F10=COLUMN() - 2,1,0)+IF(DATA!$G10=COLUMN() - 2,1,0))=0," ",(IF(OR(DATA!$E$22=СПИСОК!$A10,DATA!$F$22=СПИСОК!$A10,DATA!$G$22=СПИСОК!$A10),"++","+")))</f>
        <v xml:space="preserve"> </v>
      </c>
      <c r="X11" s="21" t="str">
        <f>IF((IF(DATA!$E10=COLUMN() - 2,1,0)+IF(DATA!$F10=COLUMN() - 2,1,0)+IF(DATA!$G10=COLUMN() - 2,1,0))=0," ",(IF(OR(DATA!$E$23=СПИСОК!$A10,DATA!$F$23=СПИСОК!$A10,DATA!$G$23=СПИСОК!$A10),"++","+")))</f>
        <v xml:space="preserve"> </v>
      </c>
      <c r="Y11" s="21" t="str">
        <f>IF((IF(DATA!$E10=COLUMN() - 2,1,0)+IF(DATA!$F10=COLUMN() - 2,1,0)+IF(DATA!$G10=COLUMN() - 2,1,0))=0," ",(IF(OR(DATA!$E$24=СПИСОК!$A10,DATA!$F$24=СПИСОК!$A10,DATA!$G$24=СПИСОК!$A10),"++","+")))</f>
        <v xml:space="preserve"> </v>
      </c>
      <c r="Z11" s="21" t="str">
        <f>IF((IF(DATA!$E10=COLUMN() - 2,1,0)+IF(DATA!$F10=COLUMN() - 2,1,0)+IF(DATA!$G10=COLUMN() - 2,1,0))=0," ",(IF(OR(DATA!$E$25=СПИСОК!$A10,DATA!$F$25=СПИСОК!$A10,DATA!$G$25=СПИСОК!$A10),"++","+")))</f>
        <v xml:space="preserve"> </v>
      </c>
      <c r="AA11" s="21" t="str">
        <f>IF((IF(DATA!$E10=COLUMN() - 2,1,0)+IF(DATA!$F10=COLUMN() - 2,1,0)+IF(DATA!$G10=COLUMN() - 2,1,0))=0," ",(IF(OR(DATA!$E$26=СПИСОК!$A10,DATA!$F$26=СПИСОК!$A10,DATA!$G$26=СПИСОК!$A10),"++","+")))</f>
        <v xml:space="preserve"> </v>
      </c>
      <c r="AB11" s="21" t="str">
        <f>IF((IF(DATA!$E10=COLUMN() - 2,1,0)+IF(DATA!$F10=COLUMN() - 2,1,0)+IF(DATA!$G10=COLUMN() - 2,1,0))=0," ",(IF(OR(DATA!$E$27=СПИСОК!$A10,DATA!$F$27=СПИСОК!$A10,DATA!$G$27=СПИСОК!$A10),"++","+")))</f>
        <v xml:space="preserve"> </v>
      </c>
      <c r="AC11" s="21" t="str">
        <f>IF((IF(DATA!$E10=COLUMN() - 2,1,0)+IF(DATA!$F10=COLUMN() - 2,1,0)+IF(DATA!$G10=COLUMN() - 2,1,0))=0," ",(IF(OR(DATA!$E$28=СПИСОК!$A10,DATA!$F$28=СПИСОК!$A10,DATA!$G$28=СПИСОК!$A10),"++","+")))</f>
        <v xml:space="preserve"> </v>
      </c>
      <c r="AD11" s="21" t="str">
        <f>IF((IF(DATA!$E10=COLUMN() - 2,1,0)+IF(DATA!$F10=COLUMN() - 2,1,0)+IF(DATA!$G10=COLUMN() - 2,1,0))=0," ",(IF(OR(DATA!$E$29=СПИСОК!$A10,DATA!$F$29=СПИСОК!$A10,DATA!$G$29=СПИСОК!$A10),"++","+")))</f>
        <v xml:space="preserve"> </v>
      </c>
      <c r="AE11" s="21" t="str">
        <f>IF((IF(DATA!$E10=COLUMN() - 2,1,0)+IF(DATA!$F10=COLUMN() - 2,1,0)+IF(DATA!$G10=COLUMN() - 2,1,0))=0," ",(IF(OR(DATA!$E$30=СПИСОК!$A10,DATA!$F$30=СПИСОК!$A10,DATA!$G$30=СПИСОК!$A10),"++","+")))</f>
        <v>++</v>
      </c>
      <c r="AF11" s="21" t="str">
        <f>IF((IF(DATA!$E10=COLUMN() - 2,1,0)+IF(DATA!$F10=COLUMN() - 2,1,0)+IF(DATA!$G10=COLUMN() - 2,1,0))=0," ",(IF(OR(DATA!$E$31=СПИСОК!$A10,DATA!$F$31=СПИСОК!$A10,DATA!$G$31=СПИСОК!$A10),"++","+")))</f>
        <v xml:space="preserve"> </v>
      </c>
      <c r="AG11" s="21" t="str">
        <f>IF((IF(DATA!$E10=COLUMN() - 2,1,0)+IF(DATA!$F10=COLUMN() - 2,1,0)+IF(DATA!$G10=COLUMN() - 2,1,0))=0," ",(IF(OR(DATA!$E$32=СПИСОК!$A10,DATA!$F$32=СПИСОК!$A10,DATA!$G$32=СПИСОК!$A10),"++","+")))</f>
        <v xml:space="preserve"> </v>
      </c>
      <c r="AH11" s="21" t="str">
        <f>IF((IF(DATA!$E10=COLUMN() - 2,1,0)+IF(DATA!$F10=COLUMN() - 2,1,0)+IF(DATA!$G10=COLUMN() - 2,1,0))=0," ",(IF(OR(DATA!$E$33=СПИСОК!$A10,DATA!$F$33=СПИСОК!$A10,DATA!$G$33=СПИСОК!$A10),"++","+")))</f>
        <v xml:space="preserve"> </v>
      </c>
      <c r="AI11" s="21" t="str">
        <f>IF((IF(DATA!$E10=COLUMN() - 2,1,0)+IF(DATA!$F10=COLUMN() - 2,1,0)+IF(DATA!$G10=COLUMN() - 2,1,0))=0," ",(IF(OR(DATA!$E$34=СПИСОК!$A10,DATA!$F$34=СПИСОК!$A10,DATA!$G$34=СПИСОК!$A10),"++","+")))</f>
        <v xml:space="preserve"> </v>
      </c>
      <c r="AJ11" s="21" t="str">
        <f>IF((IF(DATA!$E10=COLUMN() - 2,1,0)+IF(DATA!$F10=COLUMN() - 2,1,0)+IF(DATA!$G10=COLUMN() - 2,1,0))=0," ",(IF(OR(DATA!$E$35=СПИСОК!$A10,DATA!$F$35=СПИСОК!$A10,DATA!$G$35=СПИСОК!$A10),"++","+")))</f>
        <v xml:space="preserve"> </v>
      </c>
      <c r="AK11" s="21" t="str">
        <f>IF((IF(DATA!$E10=COLUMN() - 2,1,0)+IF(DATA!$F10=COLUMN() - 2,1,0)+IF(DATA!$G10=COLUMN() - 2,1,0))=0," ",(IF(OR(DATA!$E$36=СПИСОК!$A10,DATA!$F$36=СПИСОК!$A10,DATA!$G$36=СПИСОК!$A10),"++","+")))</f>
        <v xml:space="preserve"> </v>
      </c>
      <c r="AL11" s="21" t="str">
        <f>IF((IF(DATA!$E10=COLUMN() - 2,1,0)+IF(DATA!$F10=COLUMN() - 2,1,0)+IF(DATA!$G10=COLUMN() - 2,1,0))=0," ",(IF(OR(DATA!$E$37=СПИСОК!$A10,DATA!$F$37=СПИСОК!$A10,DATA!$G$37=СПИСОК!$A10),"++","+")))</f>
        <v xml:space="preserve"> </v>
      </c>
      <c r="AM11" s="21" t="str">
        <f>IF((IF(DATA!$E10=COLUMN() - 2,1,0)+IF(DATA!$F10=COLUMN() - 2,1,0)+IF(DATA!$G10=COLUMN() - 2,1,0))=0," ",(IF(OR(DATA!$E$38=СПИСОК!$A10,DATA!$F$38=СПИСОК!$A10,DATA!$G$38=СПИСОК!$A10),"++","+")))</f>
        <v xml:space="preserve"> </v>
      </c>
      <c r="AN11" s="21" t="str">
        <f>IF((IF(DATA!$E10=COLUMN() - 2,1,0)+IF(DATA!$F10=COLUMN() - 2,1,0)+IF(DATA!$G10=COLUMN() - 2,1,0))=0," ",(IF(OR(DATA!$E$39=СПИСОК!$A10,DATA!$F$39=СПИСОК!$A10,DATA!$G$39=СПИСОК!$A10),"++","+")))</f>
        <v xml:space="preserve"> </v>
      </c>
      <c r="AO11" s="21" t="str">
        <f>IF((IF(DATA!$E10=COLUMN() - 2,1,0)+IF(DATA!$F10=COLUMN() - 2,1,0)+IF(DATA!$G10=COLUMN() - 2,1,0))=0," ",(IF(OR(DATA!$E$40=СПИСОК!$A10,DATA!$F$40=СПИСОК!$A10,DATA!$G$40=СПИСОК!$A10),"++","+")))</f>
        <v xml:space="preserve"> </v>
      </c>
      <c r="AP11" s="41" t="str">
        <f>IF((IF(DATA!$E10=COLUMN() - 2,1,0)+IF(DATA!$F10=COLUMN() - 2,1,0)+IF(DATA!$G10=COLUMN() - 2,1,0))=0," ",(IF(OR(DATA!$E$41=СПИСОК!$A10,DATA!$F$41=СПИСОК!$A10,DATA!$G$41=СПИСОК!$A10),"++","+")))</f>
        <v xml:space="preserve"> </v>
      </c>
      <c r="AQ11" s="33"/>
    </row>
    <row r="12" spans="1:43" ht="45" customHeight="1" x14ac:dyDescent="0.3">
      <c r="A12" s="85" t="str">
        <f>IF(СПИСОК!B11="","",СПИСОК!B11)</f>
        <v>Жуков Владимир Владимирович</v>
      </c>
      <c r="B12" s="22"/>
      <c r="C12" s="20" t="str">
        <f>IF((IF(DATA!$E11=1,1,0)+IF(DATA!$F11=1,1,0)+IF(DATA!$G11=1,1,0))=0," ",(IF(OR(DATA!$E$2=СПИСОК!$A11,DATA!$F$2=СПИСОК!$A11,DATA!$G$2=СПИСОК!$A11),"++","+")))</f>
        <v xml:space="preserve"> </v>
      </c>
      <c r="D12" s="20" t="str">
        <f>IF((IF(DATA!E11=2,1,0)+IF(DATA!$F11=2,1,0)+IF(DATA!$G11=2,1,0))=0," ",(IF(OR(DATA!$E$3=СПИСОК!$A11,DATA!$F$3=СПИСОК!$A11,DATA!$G$3=СПИСОК!$A11),"++","+")))</f>
        <v xml:space="preserve"> </v>
      </c>
      <c r="E12" s="20" t="str">
        <f>IF((IF(DATA!$E11=3,1,0)+IF(DATA!$F11=3,1,0)+IF(DATA!$G11=3,1,0))=0," ",(IF(OR(DATA!$E$4=СПИСОК!$A11,DATA!$F$4=СПИСОК!$A11,DATA!$G$4=СПИСОК!$A11),"++","+")))</f>
        <v xml:space="preserve"> </v>
      </c>
      <c r="F12" s="20" t="str">
        <f>IF((IF(DATA!$E11=4,1,0)+IF(DATA!$F11=4,1,0)+IF(DATA!$G11=4,1,0))=0," ",(IF(OR(DATA!$E$5=СПИСОК!$A11,DATA!$F$5=СПИСОК!$A11,DATA!$G$5=СПИСОК!$A11),"++","+")))</f>
        <v xml:space="preserve"> </v>
      </c>
      <c r="G12" s="20" t="str">
        <f>IF((IF(DATA!$E11=COLUMN() - 2,1,0)+IF(DATA!$F11=COLUMN() - 2,1,0)+IF(DATA!$G11=COLUMN() - 2,1,0))=0," ",(IF(OR(DATA!$E$6=СПИСОК!$A11,DATA!$F$6=СПИСОК!$A11,DATA!$G$6=СПИСОК!$A11),"++","+")))</f>
        <v xml:space="preserve"> </v>
      </c>
      <c r="H12" s="20" t="str">
        <f>IF((IF(DATA!$E11=COLUMN() - 2,1,0)+IF(DATA!$F11=COLUMN() - 2,1,0)+IF(DATA!$G11=COLUMN() - 2,1,0))=0," ",(IF(OR(DATA!$E$7=СПИСОК!$A11,DATA!$F$7=СПИСОК!$A11,DATA!$G$7=СПИСОК!$A11),"++","+")))</f>
        <v>++</v>
      </c>
      <c r="I12" s="20" t="str">
        <f>IF((IF(DATA!$E11=COLUMN() - 2,1,0)+IF(DATA!$F11=COLUMN() - 2,1,0)+IF(DATA!$G11=COLUMN() - 2,1,0))=0," ",(IF(OR(DATA!$E$8=СПИСОК!$A11,DATA!$F$8=СПИСОК!$A11,DATA!$G$8=СПИСОК!$A11),"++","+")))</f>
        <v xml:space="preserve"> </v>
      </c>
      <c r="J12" s="21" t="str">
        <f>IF((IF(DATA!$E11=COLUMN() - 2,1,0)+IF(DATA!$F11=COLUMN() - 2,1,0)+IF(DATA!$G11=COLUMN() - 2,1,0))=0," ",(IF(OR(DATA!$E$9=СПИСОК!$A11,DATA!$F$9=СПИСОК!$A11,DATA!$G$9=СПИСОК!$A11),"++","+")))</f>
        <v xml:space="preserve"> </v>
      </c>
      <c r="K12" s="21" t="str">
        <f>IF((IF(DATA!$E11=COLUMN() - 2,1,0)+IF(DATA!$F11=COLUMN() - 2,1,0)+IF(DATA!$G11=COLUMN() - 2,1,0))=0," ",(IF(OR(DATA!$E$10=СПИСОК!$A11,DATA!$F$10=СПИСОК!$A11,DATA!$G$10=СПИСОК!$A11),"++","+")))</f>
        <v xml:space="preserve"> </v>
      </c>
      <c r="L12" s="23"/>
      <c r="M12" s="21" t="str">
        <f>IF((IF(DATA!$E11=COLUMN() - 2,1,0)+IF(DATA!$F11=COLUMN() - 2,1,0)+IF(DATA!$G11=COLUMN() - 2,1,0))=0," ",(IF(OR(DATA!$E$12=СПИСОК!$A11,DATA!$F$12=СПИСОК!$A11,DATA!$G$12=СПИСОК!$A11),"++","+")))</f>
        <v xml:space="preserve"> </v>
      </c>
      <c r="N12" s="21" t="str">
        <f>IF((IF(DATA!$E11=COLUMN() - 2,1,0)+IF(DATA!$F11=COLUMN() - 2,1,0)+IF(DATA!$G11=COLUMN() - 2,1,0))=0," ",(IF(OR(DATA!$E$13=СПИСОК!$A11,DATA!$F$13=СПИСОК!$A11,DATA!$G$13=СПИСОК!$A11),"++","+")))</f>
        <v xml:space="preserve"> </v>
      </c>
      <c r="O12" s="21" t="str">
        <f>IF((IF(DATA!$E11=COLUMN() - 2,1,0)+IF(DATA!$F11=COLUMN() - 2,1,0)+IF(DATA!$G11=COLUMN() - 2,1,0))=0," ",(IF(OR(DATA!$E$14=СПИСОК!$A11,DATA!$F$14=СПИСОК!$A11,DATA!$G$14=СПИСОК!$A11),"++","+")))</f>
        <v xml:space="preserve"> </v>
      </c>
      <c r="P12" s="21" t="str">
        <f>IF((IF(DATA!$E11=COLUMN() - 2,1,0)+IF(DATA!$F11=COLUMN() - 2,1,0)+IF(DATA!$G11=COLUMN() - 2,1,0))=0," ",(IF(OR(DATA!$E$15=СПИСОК!$A11,DATA!$F$15=СПИСОК!$A11,DATA!$G$15=СПИСОК!$A11),"++","+")))</f>
        <v xml:space="preserve"> </v>
      </c>
      <c r="Q12" s="21" t="str">
        <f>IF((IF(DATA!$E11=COLUMN() - 2,1,0)+IF(DATA!$F11=COLUMN() - 2,1,0)+IF(DATA!$G11=COLUMN() - 2,1,0))=0," ",(IF(OR(DATA!$E$16=СПИСОК!$A11,DATA!$F$16=СПИСОК!$A11,DATA!$G$16=СПИСОК!$A11),"++","+")))</f>
        <v xml:space="preserve"> </v>
      </c>
      <c r="R12" s="21" t="str">
        <f>IF((IF(DATA!$E11=COLUMN() - 2,1,0)+IF(DATA!$F11=COLUMN() - 2,1,0)+IF(DATA!$G11=COLUMN() - 2,1,0))=0," ",(IF(OR(DATA!$E$17=СПИСОК!$A11,DATA!$F$17=СПИСОК!$A11,DATA!$G$17=СПИСОК!$A11),"++","+")))</f>
        <v xml:space="preserve"> </v>
      </c>
      <c r="S12" s="21" t="str">
        <f>IF((IF(DATA!$E11=COLUMN() - 2,1,0)+IF(DATA!$F11=COLUMN() - 2,1,0)+IF(DATA!$G11=COLUMN() - 2,1,0))=0," ",(IF(OR(DATA!$E$18=СПИСОК!$A11,DATA!$F$18=СПИСОК!$A11,DATA!$G$18=СПИСОК!$A11),"++","+")))</f>
        <v>++</v>
      </c>
      <c r="T12" s="21" t="str">
        <f>IF((IF(DATA!$E11=COLUMN() - 2,1,0)+IF(DATA!$F11=COLUMN() - 2,1,0)+IF(DATA!$G11=COLUMN() - 2,1,0))=0," ",(IF(OR(DATA!$E$19=СПИСОК!$A11,DATA!$F$19=СПИСОК!$A11,DATA!$G$19=СПИСОК!$A11),"++","+")))</f>
        <v xml:space="preserve"> </v>
      </c>
      <c r="U12" s="21" t="str">
        <f>IF((IF(DATA!$E11=COLUMN() - 2,1,0)+IF(DATA!$F11=COLUMN() - 2,1,0)+IF(DATA!$G11=COLUMN() - 2,1,0))=0," ",(IF(OR(DATA!$E$20=СПИСОК!$A11,DATA!$F$20=СПИСОК!$A11,DATA!$G$20=СПИСОК!$A11),"++","+")))</f>
        <v xml:space="preserve"> </v>
      </c>
      <c r="V12" s="21" t="str">
        <f>IF((IF(DATA!$E11=COLUMN() - 2,1,0)+IF(DATA!$F11=COLUMN() - 2,1,0)+IF(DATA!$G11=COLUMN() - 2,1,0))=0," ",(IF(OR(DATA!$E$21=СПИСОК!$A11,DATA!$F$21=СПИСОК!$A11,DATA!$G$21=СПИСОК!$A11),"++","+")))</f>
        <v xml:space="preserve"> </v>
      </c>
      <c r="W12" s="21" t="str">
        <f>IF((IF(DATA!$E11=COLUMN() - 2,1,0)+IF(DATA!$F11=COLUMN() - 2,1,0)+IF(DATA!$G11=COLUMN() - 2,1,0))=0," ",(IF(OR(DATA!$E$22=СПИСОК!$A11,DATA!$F$22=СПИСОК!$A11,DATA!$G$22=СПИСОК!$A11),"++","+")))</f>
        <v xml:space="preserve"> </v>
      </c>
      <c r="X12" s="21" t="str">
        <f>IF((IF(DATA!$E11=COLUMN() - 2,1,0)+IF(DATA!$F11=COLUMN() - 2,1,0)+IF(DATA!$G11=COLUMN() - 2,1,0))=0," ",(IF(OR(DATA!$E$23=СПИСОК!$A11,DATA!$F$23=СПИСОК!$A11,DATA!$G$23=СПИСОК!$A11),"++","+")))</f>
        <v xml:space="preserve"> </v>
      </c>
      <c r="Y12" s="21" t="str">
        <f>IF((IF(DATA!$E11=COLUMN() - 2,1,0)+IF(DATA!$F11=COLUMN() - 2,1,0)+IF(DATA!$G11=COLUMN() - 2,1,0))=0," ",(IF(OR(DATA!$E$24=СПИСОК!$A11,DATA!$F$24=СПИСОК!$A11,DATA!$G$24=СПИСОК!$A11),"++","+")))</f>
        <v xml:space="preserve"> </v>
      </c>
      <c r="Z12" s="21" t="str">
        <f>IF((IF(DATA!$E11=COLUMN() - 2,1,0)+IF(DATA!$F11=COLUMN() - 2,1,0)+IF(DATA!$G11=COLUMN() - 2,1,0))=0," ",(IF(OR(DATA!$E$25=СПИСОК!$A11,DATA!$F$25=СПИСОК!$A11,DATA!$G$25=СПИСОК!$A11),"++","+")))</f>
        <v xml:space="preserve"> </v>
      </c>
      <c r="AA12" s="21" t="str">
        <f>IF((IF(DATA!$E11=COLUMN() - 2,1,0)+IF(DATA!$F11=COLUMN() - 2,1,0)+IF(DATA!$G11=COLUMN() - 2,1,0))=0," ",(IF(OR(DATA!$E$26=СПИСОК!$A11,DATA!$F$26=СПИСОК!$A11,DATA!$G$26=СПИСОК!$A11),"++","+")))</f>
        <v xml:space="preserve"> </v>
      </c>
      <c r="AB12" s="21" t="str">
        <f>IF((IF(DATA!$E11=COLUMN() - 2,1,0)+IF(DATA!$F11=COLUMN() - 2,1,0)+IF(DATA!$G11=COLUMN() - 2,1,0))=0," ",(IF(OR(DATA!$E$27=СПИСОК!$A11,DATA!$F$27=СПИСОК!$A11,DATA!$G$27=СПИСОК!$A11),"++","+")))</f>
        <v xml:space="preserve"> </v>
      </c>
      <c r="AC12" s="21" t="str">
        <f>IF((IF(DATA!$E11=COLUMN() - 2,1,0)+IF(DATA!$F11=COLUMN() - 2,1,0)+IF(DATA!$G11=COLUMN() - 2,1,0))=0," ",(IF(OR(DATA!$E$28=СПИСОК!$A11,DATA!$F$28=СПИСОК!$A11,DATA!$G$28=СПИСОК!$A11),"++","+")))</f>
        <v xml:space="preserve"> </v>
      </c>
      <c r="AD12" s="21" t="str">
        <f>IF((IF(DATA!$E11=COLUMN() - 2,1,0)+IF(DATA!$F11=COLUMN() - 2,1,0)+IF(DATA!$G11=COLUMN() - 2,1,0))=0," ",(IF(OR(DATA!$E$29=СПИСОК!$A11,DATA!$F$29=СПИСОК!$A11,DATA!$G$29=СПИСОК!$A11),"++","+")))</f>
        <v xml:space="preserve"> </v>
      </c>
      <c r="AE12" s="21" t="str">
        <f>IF((IF(DATA!$E11=COLUMN() - 2,1,0)+IF(DATA!$F11=COLUMN() - 2,1,0)+IF(DATA!$G11=COLUMN() - 2,1,0))=0," ",(IF(OR(DATA!$E$30=СПИСОК!$A11,DATA!$F$30=СПИСОК!$A11,DATA!$G$30=СПИСОК!$A11),"++","+")))</f>
        <v xml:space="preserve"> </v>
      </c>
      <c r="AF12" s="21" t="str">
        <f>IF((IF(DATA!$E11=COLUMN() - 2,1,0)+IF(DATA!$F11=COLUMN() - 2,1,0)+IF(DATA!$G11=COLUMN() - 2,1,0))=0," ",(IF(OR(DATA!$E$31=СПИСОК!$A11,DATA!$F$31=СПИСОК!$A11,DATA!$G$31=СПИСОК!$A11),"++","+")))</f>
        <v xml:space="preserve"> </v>
      </c>
      <c r="AG12" s="21" t="str">
        <f>IF((IF(DATA!$E11=COLUMN() - 2,1,0)+IF(DATA!$F11=COLUMN() - 2,1,0)+IF(DATA!$G11=COLUMN() - 2,1,0))=0," ",(IF(OR(DATA!$E$32=СПИСОК!$A11,DATA!$F$32=СПИСОК!$A11,DATA!$G$32=СПИСОК!$A11),"++","+")))</f>
        <v>++</v>
      </c>
      <c r="AH12" s="21" t="str">
        <f>IF((IF(DATA!$E11=COLUMN() - 2,1,0)+IF(DATA!$F11=COLUMN() - 2,1,0)+IF(DATA!$G11=COLUMN() - 2,1,0))=0," ",(IF(OR(DATA!$E$33=СПИСОК!$A11,DATA!$F$33=СПИСОК!$A11,DATA!$G$33=СПИСОК!$A11),"++","+")))</f>
        <v xml:space="preserve"> </v>
      </c>
      <c r="AI12" s="21" t="str">
        <f>IF((IF(DATA!$E11=COLUMN() - 2,1,0)+IF(DATA!$F11=COLUMN() - 2,1,0)+IF(DATA!$G11=COLUMN() - 2,1,0))=0," ",(IF(OR(DATA!$E$34=СПИСОК!$A11,DATA!$F$34=СПИСОК!$A11,DATA!$G$34=СПИСОК!$A11),"++","+")))</f>
        <v xml:space="preserve"> </v>
      </c>
      <c r="AJ12" s="21" t="str">
        <f>IF((IF(DATA!$E11=COLUMN() - 2,1,0)+IF(DATA!$F11=COLUMN() - 2,1,0)+IF(DATA!$G11=COLUMN() - 2,1,0))=0," ",(IF(OR(DATA!$E$35=СПИСОК!$A11,DATA!$F$35=СПИСОК!$A11,DATA!$G$35=СПИСОК!$A11),"++","+")))</f>
        <v xml:space="preserve"> </v>
      </c>
      <c r="AK12" s="21" t="str">
        <f>IF((IF(DATA!$E11=COLUMN() - 2,1,0)+IF(DATA!$F11=COLUMN() - 2,1,0)+IF(DATA!$G11=COLUMN() - 2,1,0))=0," ",(IF(OR(DATA!$E$36=СПИСОК!$A11,DATA!$F$36=СПИСОК!$A11,DATA!$G$36=СПИСОК!$A11),"++","+")))</f>
        <v xml:space="preserve"> </v>
      </c>
      <c r="AL12" s="21" t="str">
        <f>IF((IF(DATA!$E11=COLUMN() - 2,1,0)+IF(DATA!$F11=COLUMN() - 2,1,0)+IF(DATA!$G11=COLUMN() - 2,1,0))=0," ",(IF(OR(DATA!$E$37=СПИСОК!$A11,DATA!$F$37=СПИСОК!$A11,DATA!$G$37=СПИСОК!$A11),"++","+")))</f>
        <v xml:space="preserve"> </v>
      </c>
      <c r="AM12" s="21" t="str">
        <f>IF((IF(DATA!$E11=COLUMN() - 2,1,0)+IF(DATA!$F11=COLUMN() - 2,1,0)+IF(DATA!$G11=COLUMN() - 2,1,0))=0," ",(IF(OR(DATA!$E$38=СПИСОК!$A11,DATA!$F$38=СПИСОК!$A11,DATA!$G$38=СПИСОК!$A11),"++","+")))</f>
        <v xml:space="preserve"> </v>
      </c>
      <c r="AN12" s="21" t="str">
        <f>IF((IF(DATA!$E11=COLUMN() - 2,1,0)+IF(DATA!$F11=COLUMN() - 2,1,0)+IF(DATA!$G11=COLUMN() - 2,1,0))=0," ",(IF(OR(DATA!$E$39=СПИСОК!$A11,DATA!$F$39=СПИСОК!$A11,DATA!$G$39=СПИСОК!$A11),"++","+")))</f>
        <v xml:space="preserve"> </v>
      </c>
      <c r="AO12" s="21" t="str">
        <f>IF((IF(DATA!$E11=COLUMN() - 2,1,0)+IF(DATA!$F11=COLUMN() - 2,1,0)+IF(DATA!$G11=COLUMN() - 2,1,0))=0," ",(IF(OR(DATA!$E$40=СПИСОК!$A11,DATA!$F$40=СПИСОК!$A11,DATA!$G$40=СПИСОК!$A11),"++","+")))</f>
        <v xml:space="preserve"> </v>
      </c>
      <c r="AP12" s="41" t="str">
        <f>IF((IF(DATA!$E11=COLUMN() - 2,1,0)+IF(DATA!$F11=COLUMN() - 2,1,0)+IF(DATA!$G11=COLUMN() - 2,1,0))=0," ",(IF(OR(DATA!$E$41=СПИСОК!$A11,DATA!$F$41=СПИСОК!$A11,DATA!$G$41=СПИСОК!$A11),"++","+")))</f>
        <v xml:space="preserve"> </v>
      </c>
      <c r="AQ12" s="33"/>
    </row>
    <row r="13" spans="1:43" ht="45" customHeight="1" x14ac:dyDescent="0.3">
      <c r="A13" s="85" t="str">
        <f>IF(СПИСОК!B12="","",СПИСОК!B12)</f>
        <v>Ишевских Анастасия Романовна</v>
      </c>
      <c r="B13" s="22"/>
      <c r="C13" s="20" t="str">
        <f>IF((IF(DATA!$E12=1,1,0)+IF(DATA!$F12=1,1,0)+IF(DATA!$G12=1,1,0))=0," ",(IF(OR(DATA!$E$2=СПИСОК!$A12,DATA!$F$2=СПИСОК!$A12,DATA!$G$2=СПИСОК!$A12),"++","+")))</f>
        <v xml:space="preserve"> </v>
      </c>
      <c r="D13" s="20" t="str">
        <f>IF((IF(DATA!E12=2,1,0)+IF(DATA!$F12=2,1,0)+IF(DATA!$G12=2,1,0))=0," ",(IF(OR(DATA!$E$3=СПИСОК!$A12,DATA!$F$3=СПИСОК!$A12,DATA!$G$3=СПИСОК!$A12),"++","+")))</f>
        <v xml:space="preserve"> </v>
      </c>
      <c r="E13" s="20" t="str">
        <f>IF((IF(DATA!$E12=3,1,0)+IF(DATA!$F12=3,1,0)+IF(DATA!$G12=3,1,0))=0," ",(IF(OR(DATA!$E$4=СПИСОК!$A12,DATA!$F$4=СПИСОК!$A12,DATA!$G$4=СПИСОК!$A12),"++","+")))</f>
        <v xml:space="preserve"> </v>
      </c>
      <c r="F13" s="20" t="str">
        <f>IF((IF(DATA!$E12=4,1,0)+IF(DATA!$F12=4,1,0)+IF(DATA!$G12=4,1,0))=0," ",(IF(OR(DATA!$E$5=СПИСОК!$A12,DATA!$F$5=СПИСОК!$A12,DATA!$G$5=СПИСОК!$A12),"++","+")))</f>
        <v xml:space="preserve"> </v>
      </c>
      <c r="G13" s="20" t="str">
        <f>IF((IF(DATA!$E12=COLUMN() - 2,1,0)+IF(DATA!$F12=COLUMN() - 2,1,0)+IF(DATA!$G12=COLUMN() - 2,1,0))=0," ",(IF(OR(DATA!$E$6=СПИСОК!$A12,DATA!$F$6=СПИСОК!$A12,DATA!$G$6=СПИСОК!$A12),"++","+")))</f>
        <v xml:space="preserve"> </v>
      </c>
      <c r="H13" s="20" t="str">
        <f>IF((IF(DATA!$E12=COLUMN() - 2,1,0)+IF(DATA!$F12=COLUMN() - 2,1,0)+IF(DATA!$G12=COLUMN() - 2,1,0))=0," ",(IF(OR(DATA!$E$7=СПИСОК!$A12,DATA!$F$7=СПИСОК!$A12,DATA!$G$7=СПИСОК!$A12),"++","+")))</f>
        <v xml:space="preserve"> </v>
      </c>
      <c r="I13" s="20" t="str">
        <f>IF((IF(DATA!$E12=COLUMN() - 2,1,0)+IF(DATA!$F12=COLUMN() - 2,1,0)+IF(DATA!$G12=COLUMN() - 2,1,0))=0," ",(IF(OR(DATA!$E$8=СПИСОК!$A12,DATA!$F$8=СПИСОК!$A12,DATA!$G$8=СПИСОК!$A12),"++","+")))</f>
        <v xml:space="preserve"> </v>
      </c>
      <c r="J13" s="21" t="str">
        <f>IF((IF(DATA!$E12=COLUMN() - 2,1,0)+IF(DATA!$F12=COLUMN() - 2,1,0)+IF(DATA!$G12=COLUMN() - 2,1,0))=0," ",(IF(OR(DATA!$E$9=СПИСОК!$A12,DATA!$F$9=СПИСОК!$A12,DATA!$G$9=СПИСОК!$A12),"++","+")))</f>
        <v xml:space="preserve"> </v>
      </c>
      <c r="K13" s="21" t="str">
        <f>IF((IF(DATA!$E12=COLUMN() - 2,1,0)+IF(DATA!$F12=COLUMN() - 2,1,0)+IF(DATA!$G12=COLUMN() - 2,1,0))=0," ",(IF(OR(DATA!$E$10=СПИСОК!$A12,DATA!$F$10=СПИСОК!$A12,DATA!$G$10=СПИСОК!$A12),"++","+")))</f>
        <v xml:space="preserve"> </v>
      </c>
      <c r="L13" s="21" t="str">
        <f>IF((IF(DATA!$E12=COLUMN() - 2,1,0)+IF(DATA!$F12=COLUMN() - 2,1,0)+IF(DATA!$G12=COLUMN() - 2,1,0))=0," ",(IF(OR(DATA!$E$11=СПИСОК!$A12,DATA!$F$11=СПИСОК!$A12,DATA!$G$11=СПИСОК!$A12),"++","+")))</f>
        <v xml:space="preserve"> </v>
      </c>
      <c r="M13" s="23"/>
      <c r="N13" s="21" t="str">
        <f>IF((IF(DATA!$E12=COLUMN() - 2,1,0)+IF(DATA!$F12=COLUMN() - 2,1,0)+IF(DATA!$G12=COLUMN() - 2,1,0))=0," ",(IF(OR(DATA!$E$13=СПИСОК!$A12,DATA!$F$13=СПИСОК!$A12,DATA!$G$13=СПИСОК!$A12),"++","+")))</f>
        <v xml:space="preserve"> </v>
      </c>
      <c r="O13" s="21" t="str">
        <f>IF((IF(DATA!$E12=COLUMN() - 2,1,0)+IF(DATA!$F12=COLUMN() - 2,1,0)+IF(DATA!$G12=COLUMN() - 2,1,0))=0," ",(IF(OR(DATA!$E$14=СПИСОК!$A12,DATA!$F$14=СПИСОК!$A12,DATA!$G$14=СПИСОК!$A12),"++","+")))</f>
        <v xml:space="preserve"> </v>
      </c>
      <c r="P13" s="21" t="str">
        <f>IF((IF(DATA!$E12=COLUMN() - 2,1,0)+IF(DATA!$F12=COLUMN() - 2,1,0)+IF(DATA!$G12=COLUMN() - 2,1,0))=0," ",(IF(OR(DATA!$E$15=СПИСОК!$A12,DATA!$F$15=СПИСОК!$A12,DATA!$G$15=СПИСОК!$A12),"++","+")))</f>
        <v xml:space="preserve"> </v>
      </c>
      <c r="Q13" s="21" t="str">
        <f>IF((IF(DATA!$E12=COLUMN() - 2,1,0)+IF(DATA!$F12=COLUMN() - 2,1,0)+IF(DATA!$G12=COLUMN() - 2,1,0))=0," ",(IF(OR(DATA!$E$16=СПИСОК!$A12,DATA!$F$16=СПИСОК!$A12,DATA!$G$16=СПИСОК!$A12),"++","+")))</f>
        <v xml:space="preserve"> </v>
      </c>
      <c r="R13" s="21" t="str">
        <f>IF((IF(DATA!$E12=COLUMN() - 2,1,0)+IF(DATA!$F12=COLUMN() - 2,1,0)+IF(DATA!$G12=COLUMN() - 2,1,0))=0," ",(IF(OR(DATA!$E$17=СПИСОК!$A12,DATA!$F$17=СПИСОК!$A12,DATA!$G$17=СПИСОК!$A12),"++","+")))</f>
        <v xml:space="preserve"> </v>
      </c>
      <c r="S13" s="21" t="str">
        <f>IF((IF(DATA!$E12=COLUMN() - 2,1,0)+IF(DATA!$F12=COLUMN() - 2,1,0)+IF(DATA!$G12=COLUMN() - 2,1,0))=0," ",(IF(OR(DATA!$E$18=СПИСОК!$A12,DATA!$F$18=СПИСОК!$A12,DATA!$G$18=СПИСОК!$A12),"++","+")))</f>
        <v xml:space="preserve"> </v>
      </c>
      <c r="T13" s="21" t="str">
        <f>IF((IF(DATA!$E12=COLUMN() - 2,1,0)+IF(DATA!$F12=COLUMN() - 2,1,0)+IF(DATA!$G12=COLUMN() - 2,1,0))=0," ",(IF(OR(DATA!$E$19=СПИСОК!$A12,DATA!$F$19=СПИСОК!$A12,DATA!$G$19=СПИСОК!$A12),"++","+")))</f>
        <v xml:space="preserve"> </v>
      </c>
      <c r="U13" s="21" t="str">
        <f>IF((IF(DATA!$E12=COLUMN() - 2,1,0)+IF(DATA!$F12=COLUMN() - 2,1,0)+IF(DATA!$G12=COLUMN() - 2,1,0))=0," ",(IF(OR(DATA!$E$20=СПИСОК!$A12,DATA!$F$20=СПИСОК!$A12,DATA!$G$20=СПИСОК!$A12),"++","+")))</f>
        <v xml:space="preserve"> </v>
      </c>
      <c r="V13" s="21" t="str">
        <f>IF((IF(DATA!$E12=COLUMN() - 2,1,0)+IF(DATA!$F12=COLUMN() - 2,1,0)+IF(DATA!$G12=COLUMN() - 2,1,0))=0," ",(IF(OR(DATA!$E$21=СПИСОК!$A12,DATA!$F$21=СПИСОК!$A12,DATA!$G$21=СПИСОК!$A12),"++","+")))</f>
        <v xml:space="preserve"> </v>
      </c>
      <c r="W13" s="21" t="str">
        <f>IF((IF(DATA!$E12=COLUMN() - 2,1,0)+IF(DATA!$F12=COLUMN() - 2,1,0)+IF(DATA!$G12=COLUMN() - 2,1,0))=0," ",(IF(OR(DATA!$E$22=СПИСОК!$A12,DATA!$F$22=СПИСОК!$A12,DATA!$G$22=СПИСОК!$A12),"++","+")))</f>
        <v xml:space="preserve"> </v>
      </c>
      <c r="X13" s="21" t="str">
        <f>IF((IF(DATA!$E12=COLUMN() - 2,1,0)+IF(DATA!$F12=COLUMN() - 2,1,0)+IF(DATA!$G12=COLUMN() - 2,1,0))=0," ",(IF(OR(DATA!$E$23=СПИСОК!$A12,DATA!$F$23=СПИСОК!$A12,DATA!$G$23=СПИСОК!$A12),"++","+")))</f>
        <v xml:space="preserve"> </v>
      </c>
      <c r="Y13" s="21" t="str">
        <f>IF((IF(DATA!$E12=COLUMN() - 2,1,0)+IF(DATA!$F12=COLUMN() - 2,1,0)+IF(DATA!$G12=COLUMN() - 2,1,0))=0," ",(IF(OR(DATA!$E$24=СПИСОК!$A12,DATA!$F$24=СПИСОК!$A12,DATA!$G$24=СПИСОК!$A12),"++","+")))</f>
        <v xml:space="preserve"> </v>
      </c>
      <c r="Z13" s="21" t="str">
        <f>IF((IF(DATA!$E12=COLUMN() - 2,1,0)+IF(DATA!$F12=COLUMN() - 2,1,0)+IF(DATA!$G12=COLUMN() - 2,1,0))=0," ",(IF(OR(DATA!$E$25=СПИСОК!$A12,DATA!$F$25=СПИСОК!$A12,DATA!$G$25=СПИСОК!$A12),"++","+")))</f>
        <v>++</v>
      </c>
      <c r="AA13" s="21" t="str">
        <f>IF((IF(DATA!$E12=COLUMN() - 2,1,0)+IF(DATA!$F12=COLUMN() - 2,1,0)+IF(DATA!$G12=COLUMN() - 2,1,0))=0," ",(IF(OR(DATA!$E$26=СПИСОК!$A12,DATA!$F$26=СПИСОК!$A12,DATA!$G$26=СПИСОК!$A12),"++","+")))</f>
        <v xml:space="preserve"> </v>
      </c>
      <c r="AB13" s="21" t="str">
        <f>IF((IF(DATA!$E12=COLUMN() - 2,1,0)+IF(DATA!$F12=COLUMN() - 2,1,0)+IF(DATA!$G12=COLUMN() - 2,1,0))=0," ",(IF(OR(DATA!$E$27=СПИСОК!$A12,DATA!$F$27=СПИСОК!$A12,DATA!$G$27=СПИСОК!$A12),"++","+")))</f>
        <v>+</v>
      </c>
      <c r="AC13" s="21" t="str">
        <f>IF((IF(DATA!$E12=COLUMN() - 2,1,0)+IF(DATA!$F12=COLUMN() - 2,1,0)+IF(DATA!$G12=COLUMN() - 2,1,0))=0," ",(IF(OR(DATA!$E$28=СПИСОК!$A12,DATA!$F$28=СПИСОК!$A12,DATA!$G$28=СПИСОК!$A12),"++","+")))</f>
        <v xml:space="preserve"> </v>
      </c>
      <c r="AD13" s="21" t="str">
        <f>IF((IF(DATA!$E12=COLUMN() - 2,1,0)+IF(DATA!$F12=COLUMN() - 2,1,0)+IF(DATA!$G12=COLUMN() - 2,1,0))=0," ",(IF(OR(DATA!$E$29=СПИСОК!$A12,DATA!$F$29=СПИСОК!$A12,DATA!$G$29=СПИСОК!$A12),"++","+")))</f>
        <v xml:space="preserve"> </v>
      </c>
      <c r="AE13" s="21" t="str">
        <f>IF((IF(DATA!$E12=COLUMN() - 2,1,0)+IF(DATA!$F12=COLUMN() - 2,1,0)+IF(DATA!$G12=COLUMN() - 2,1,0))=0," ",(IF(OR(DATA!$E$30=СПИСОК!$A12,DATA!$F$30=СПИСОК!$A12,DATA!$G$30=СПИСОК!$A12),"++","+")))</f>
        <v xml:space="preserve"> </v>
      </c>
      <c r="AF13" s="21" t="str">
        <f>IF((IF(DATA!$E12=COLUMN() - 2,1,0)+IF(DATA!$F12=COLUMN() - 2,1,0)+IF(DATA!$G12=COLUMN() - 2,1,0))=0," ",(IF(OR(DATA!$E$31=СПИСОК!$A12,DATA!$F$31=СПИСОК!$A12,DATA!$G$31=СПИСОК!$A12),"++","+")))</f>
        <v xml:space="preserve"> </v>
      </c>
      <c r="AG13" s="21" t="str">
        <f>IF((IF(DATA!$E12=COLUMN() - 2,1,0)+IF(DATA!$F12=COLUMN() - 2,1,0)+IF(DATA!$G12=COLUMN() - 2,1,0))=0," ",(IF(OR(DATA!$E$32=СПИСОК!$A12,DATA!$F$32=СПИСОК!$A12,DATA!$G$32=СПИСОК!$A12),"++","+")))</f>
        <v xml:space="preserve"> </v>
      </c>
      <c r="AH13" s="21" t="str">
        <f>IF((IF(DATA!$E12=COLUMN() - 2,1,0)+IF(DATA!$F12=COLUMN() - 2,1,0)+IF(DATA!$G12=COLUMN() - 2,1,0))=0," ",(IF(OR(DATA!$E$33=СПИСОК!$A12,DATA!$F$33=СПИСОК!$A12,DATA!$G$33=СПИСОК!$A12),"++","+")))</f>
        <v xml:space="preserve"> </v>
      </c>
      <c r="AI13" s="21" t="str">
        <f>IF((IF(DATA!$E12=COLUMN() - 2,1,0)+IF(DATA!$F12=COLUMN() - 2,1,0)+IF(DATA!$G12=COLUMN() - 2,1,0))=0," ",(IF(OR(DATA!$E$34=СПИСОК!$A12,DATA!$F$34=СПИСОК!$A12,DATA!$G$34=СПИСОК!$A12),"++","+")))</f>
        <v xml:space="preserve"> </v>
      </c>
      <c r="AJ13" s="21" t="str">
        <f>IF((IF(DATA!$E12=COLUMN() - 2,1,0)+IF(DATA!$F12=COLUMN() - 2,1,0)+IF(DATA!$G12=COLUMN() - 2,1,0))=0," ",(IF(OR(DATA!$E$35=СПИСОК!$A12,DATA!$F$35=СПИСОК!$A12,DATA!$G$35=СПИСОК!$A12),"++","+")))</f>
        <v xml:space="preserve"> </v>
      </c>
      <c r="AK13" s="21" t="str">
        <f>IF((IF(DATA!$E12=COLUMN() - 2,1,0)+IF(DATA!$F12=COLUMN() - 2,1,0)+IF(DATA!$G12=COLUMN() - 2,1,0))=0," ",(IF(OR(DATA!$E$36=СПИСОК!$A12,DATA!$F$36=СПИСОК!$A12,DATA!$G$36=СПИСОК!$A12),"++","+")))</f>
        <v xml:space="preserve"> </v>
      </c>
      <c r="AL13" s="21" t="str">
        <f>IF((IF(DATA!$E12=COLUMN() - 2,1,0)+IF(DATA!$F12=COLUMN() - 2,1,0)+IF(DATA!$G12=COLUMN() - 2,1,0))=0," ",(IF(OR(DATA!$E$37=СПИСОК!$A12,DATA!$F$37=СПИСОК!$A12,DATA!$G$37=СПИСОК!$A12),"++","+")))</f>
        <v xml:space="preserve"> </v>
      </c>
      <c r="AM13" s="21" t="str">
        <f>IF((IF(DATA!$E12=COLUMN() - 2,1,0)+IF(DATA!$F12=COLUMN() - 2,1,0)+IF(DATA!$G12=COLUMN() - 2,1,0))=0," ",(IF(OR(DATA!$E$38=СПИСОК!$A12,DATA!$F$38=СПИСОК!$A12,DATA!$G$38=СПИСОК!$A12),"++","+")))</f>
        <v xml:space="preserve"> </v>
      </c>
      <c r="AN13" s="21" t="str">
        <f>IF((IF(DATA!$E12=COLUMN() - 2,1,0)+IF(DATA!$F12=COLUMN() - 2,1,0)+IF(DATA!$G12=COLUMN() - 2,1,0))=0," ",(IF(OR(DATA!$E$39=СПИСОК!$A12,DATA!$F$39=СПИСОК!$A12,DATA!$G$39=СПИСОК!$A12),"++","+")))</f>
        <v xml:space="preserve"> </v>
      </c>
      <c r="AO13" s="21" t="str">
        <f>IF((IF(DATA!$E12=COLUMN() - 2,1,0)+IF(DATA!$F12=COLUMN() - 2,1,0)+IF(DATA!$G12=COLUMN() - 2,1,0))=0," ",(IF(OR(DATA!$E$40=СПИСОК!$A12,DATA!$F$40=СПИСОК!$A12,DATA!$G$40=СПИСОК!$A12),"++","+")))</f>
        <v xml:space="preserve"> </v>
      </c>
      <c r="AP13" s="41" t="str">
        <f>IF((IF(DATA!$E12=COLUMN() - 2,1,0)+IF(DATA!$F12=COLUMN() - 2,1,0)+IF(DATA!$G12=COLUMN() - 2,1,0))=0," ",(IF(OR(DATA!$E$41=СПИСОК!$A12,DATA!$F$41=СПИСОК!$A12,DATA!$G$41=СПИСОК!$A12),"++","+")))</f>
        <v xml:space="preserve"> </v>
      </c>
      <c r="AQ13" s="33"/>
    </row>
    <row r="14" spans="1:43" ht="45" customHeight="1" x14ac:dyDescent="0.3">
      <c r="A14" s="85" t="str">
        <f>IF(СПИСОК!B13="","",СПИСОК!B13)</f>
        <v>ㅤ</v>
      </c>
      <c r="B14" s="22"/>
      <c r="C14" s="20" t="str">
        <f>IF((IF(DATA!$E13=1,1,0)+IF(DATA!$F13=1,1,0)+IF(DATA!$G13=1,1,0))=0," ",(IF(OR(DATA!$E$2=СПИСОК!$A13,DATA!$F$2=СПИСОК!$A13,DATA!$G$2=СПИСОК!$A13),"++","+")))</f>
        <v xml:space="preserve"> </v>
      </c>
      <c r="D14" s="20" t="str">
        <f>IF((IF(DATA!E13=2,1,0)+IF(DATA!$F13=2,1,0)+IF(DATA!$G13=2,1,0))=0," ",(IF(OR(DATA!$E$3=СПИСОК!$A13,DATA!$F$3=СПИСОК!$A13,DATA!$G$3=СПИСОК!$A13),"++","+")))</f>
        <v xml:space="preserve"> </v>
      </c>
      <c r="E14" s="20" t="str">
        <f>IF((IF(DATA!$E13=3,1,0)+IF(DATA!$F13=3,1,0)+IF(DATA!$G13=3,1,0))=0," ",(IF(OR(DATA!$E$4=СПИСОК!$A13,DATA!$F$4=СПИСОК!$A13,DATA!$G$4=СПИСОК!$A13),"++","+")))</f>
        <v xml:space="preserve"> </v>
      </c>
      <c r="F14" s="20" t="str">
        <f>IF((IF(DATA!$E13=4,1,0)+IF(DATA!$F13=4,1,0)+IF(DATA!$G13=4,1,0))=0," ",(IF(OR(DATA!$E$5=СПИСОК!$A13,DATA!$F$5=СПИСОК!$A13,DATA!$G$5=СПИСОК!$A13),"++","+")))</f>
        <v xml:space="preserve"> </v>
      </c>
      <c r="G14" s="20" t="str">
        <f>IF((IF(DATA!$E13=COLUMN() - 2,1,0)+IF(DATA!$F13=COLUMN() - 2,1,0)+IF(DATA!$G13=COLUMN() - 2,1,0))=0," ",(IF(OR(DATA!$E$6=СПИСОК!$A13,DATA!$F$6=СПИСОК!$A13,DATA!$G$6=СПИСОК!$A13),"++","+")))</f>
        <v xml:space="preserve"> </v>
      </c>
      <c r="H14" s="20" t="str">
        <f>IF((IF(DATA!$E13=COLUMN() - 2,1,0)+IF(DATA!$F13=COLUMN() - 2,1,0)+IF(DATA!$G13=COLUMN() - 2,1,0))=0," ",(IF(OR(DATA!$E$7=СПИСОК!$A13,DATA!$F$7=СПИСОК!$A13,DATA!$G$7=СПИСОК!$A13),"++","+")))</f>
        <v xml:space="preserve"> </v>
      </c>
      <c r="I14" s="20" t="str">
        <f>IF((IF(DATA!$E13=COLUMN() - 2,1,0)+IF(DATA!$F13=COLUMN() - 2,1,0)+IF(DATA!$G13=COLUMN() - 2,1,0))=0," ",(IF(OR(DATA!$E$8=СПИСОК!$A13,DATA!$F$8=СПИСОК!$A13,DATA!$G$8=СПИСОК!$A13),"++","+")))</f>
        <v xml:space="preserve"> </v>
      </c>
      <c r="J14" s="21" t="str">
        <f>IF((IF(DATA!$E13=COLUMN() - 2,1,0)+IF(DATA!$F13=COLUMN() - 2,1,0)+IF(DATA!$G13=COLUMN() - 2,1,0))=0," ",(IF(OR(DATA!$E$9=СПИСОК!$A13,DATA!$F$9=СПИСОК!$A13,DATA!$G$9=СПИСОК!$A13),"++","+")))</f>
        <v xml:space="preserve"> </v>
      </c>
      <c r="K14" s="21" t="str">
        <f>IF((IF(DATA!$E13=COLUMN() - 2,1,0)+IF(DATA!$F13=COLUMN() - 2,1,0)+IF(DATA!$G13=COLUMN() - 2,1,0))=0," ",(IF(OR(DATA!$E$10=СПИСОК!$A13,DATA!$F$10=СПИСОК!$A13,DATA!$G$10=СПИСОК!$A13),"++","+")))</f>
        <v xml:space="preserve"> </v>
      </c>
      <c r="L14" s="21" t="str">
        <f>IF((IF(DATA!$E13=COLUMN() - 2,1,0)+IF(DATA!$F13=COLUMN() - 2,1,0)+IF(DATA!$G13=COLUMN() - 2,1,0))=0," ",(IF(OR(DATA!$E$11=СПИСОК!$A13,DATA!$F$11=СПИСОК!$A13,DATA!$G$11=СПИСОК!$A13),"++","+")))</f>
        <v xml:space="preserve"> </v>
      </c>
      <c r="M14" s="21" t="str">
        <f>IF((IF(DATA!$E13=COLUMN() - 2,1,0)+IF(DATA!$F13=COLUMN() - 2,1,0)+IF(DATA!$G13=COLUMN() - 2,1,0))=0," ",(IF(OR(DATA!$E$12=СПИСОК!$A13,DATA!$F$12=СПИСОК!$A13,DATA!$G$12=СПИСОК!$A13),"++","+")))</f>
        <v xml:space="preserve"> </v>
      </c>
      <c r="N14" s="23"/>
      <c r="O14" s="21" t="str">
        <f>IF((IF(DATA!$E13=COLUMN() - 2,1,0)+IF(DATA!$F13=COLUMN() - 2,1,0)+IF(DATA!$G13=COLUMN() - 2,1,0))=0," ",(IF(OR(DATA!$E$14=СПИСОК!$A13,DATA!$F$14=СПИСОК!$A13,DATA!$G$14=СПИСОК!$A13),"++","+")))</f>
        <v xml:space="preserve"> </v>
      </c>
      <c r="P14" s="21" t="str">
        <f>IF((IF(DATA!$E13=COLUMN() - 2,1,0)+IF(DATA!$F13=COLUMN() - 2,1,0)+IF(DATA!$G13=COLUMN() - 2,1,0))=0," ",(IF(OR(DATA!$E$15=СПИСОК!$A13,DATA!$F$15=СПИСОК!$A13,DATA!$G$15=СПИСОК!$A13),"++","+")))</f>
        <v xml:space="preserve"> </v>
      </c>
      <c r="Q14" s="21" t="str">
        <f>IF((IF(DATA!$E13=COLUMN() - 2,1,0)+IF(DATA!$F13=COLUMN() - 2,1,0)+IF(DATA!$G13=COLUMN() - 2,1,0))=0," ",(IF(OR(DATA!$E$16=СПИСОК!$A13,DATA!$F$16=СПИСОК!$A13,DATA!$G$16=СПИСОК!$A13),"++","+")))</f>
        <v xml:space="preserve"> </v>
      </c>
      <c r="R14" s="21" t="str">
        <f>IF((IF(DATA!$E13=COLUMN() - 2,1,0)+IF(DATA!$F13=COLUMN() - 2,1,0)+IF(DATA!$G13=COLUMN() - 2,1,0))=0," ",(IF(OR(DATA!$E$17=СПИСОК!$A13,DATA!$F$17=СПИСОК!$A13,DATA!$G$17=СПИСОК!$A13),"++","+")))</f>
        <v xml:space="preserve"> </v>
      </c>
      <c r="S14" s="21" t="str">
        <f>IF((IF(DATA!$E13=COLUMN() - 2,1,0)+IF(DATA!$F13=COLUMN() - 2,1,0)+IF(DATA!$G13=COLUMN() - 2,1,0))=0," ",(IF(OR(DATA!$E$18=СПИСОК!$A13,DATA!$F$18=СПИСОК!$A13,DATA!$G$18=СПИСОК!$A13),"++","+")))</f>
        <v xml:space="preserve"> </v>
      </c>
      <c r="T14" s="21" t="str">
        <f>IF((IF(DATA!$E13=COLUMN() - 2,1,0)+IF(DATA!$F13=COLUMN() - 2,1,0)+IF(DATA!$G13=COLUMN() - 2,1,0))=0," ",(IF(OR(DATA!$E$19=СПИСОК!$A13,DATA!$F$19=СПИСОК!$A13,DATA!$G$19=СПИСОК!$A13),"++","+")))</f>
        <v xml:space="preserve"> </v>
      </c>
      <c r="U14" s="21" t="str">
        <f>IF((IF(DATA!$E13=COLUMN() - 2,1,0)+IF(DATA!$F13=COLUMN() - 2,1,0)+IF(DATA!$G13=COLUMN() - 2,1,0))=0," ",(IF(OR(DATA!$E$20=СПИСОК!$A13,DATA!$F$20=СПИСОК!$A13,DATA!$G$20=СПИСОК!$A13),"++","+")))</f>
        <v xml:space="preserve"> </v>
      </c>
      <c r="V14" s="21" t="str">
        <f>IF((IF(DATA!$E13=COLUMN() - 2,1,0)+IF(DATA!$F13=COLUMN() - 2,1,0)+IF(DATA!$G13=COLUMN() - 2,1,0))=0," ",(IF(OR(DATA!$E$21=СПИСОК!$A13,DATA!$F$21=СПИСОК!$A13,DATA!$G$21=СПИСОК!$A13),"++","+")))</f>
        <v xml:space="preserve"> </v>
      </c>
      <c r="W14" s="21" t="str">
        <f>IF((IF(DATA!$E13=COLUMN() - 2,1,0)+IF(DATA!$F13=COLUMN() - 2,1,0)+IF(DATA!$G13=COLUMN() - 2,1,0))=0," ",(IF(OR(DATA!$E$22=СПИСОК!$A13,DATA!$F$22=СПИСОК!$A13,DATA!$G$22=СПИСОК!$A13),"++","+")))</f>
        <v xml:space="preserve"> </v>
      </c>
      <c r="X14" s="21" t="str">
        <f>IF((IF(DATA!$E13=COLUMN() - 2,1,0)+IF(DATA!$F13=COLUMN() - 2,1,0)+IF(DATA!$G13=COLUMN() - 2,1,0))=0," ",(IF(OR(DATA!$E$23=СПИСОК!$A13,DATA!$F$23=СПИСОК!$A13,DATA!$G$23=СПИСОК!$A13),"++","+")))</f>
        <v xml:space="preserve"> </v>
      </c>
      <c r="Y14" s="21" t="str">
        <f>IF((IF(DATA!$E13=COLUMN() - 2,1,0)+IF(DATA!$F13=COLUMN() - 2,1,0)+IF(DATA!$G13=COLUMN() - 2,1,0))=0," ",(IF(OR(DATA!$E$24=СПИСОК!$A13,DATA!$F$24=СПИСОК!$A13,DATA!$G$24=СПИСОК!$A13),"++","+")))</f>
        <v xml:space="preserve"> </v>
      </c>
      <c r="Z14" s="21" t="str">
        <f>IF((IF(DATA!$E13=COLUMN() - 2,1,0)+IF(DATA!$F13=COLUMN() - 2,1,0)+IF(DATA!$G13=COLUMN() - 2,1,0))=0," ",(IF(OR(DATA!$E$25=СПИСОК!$A13,DATA!$F$25=СПИСОК!$A13,DATA!$G$25=СПИСОК!$A13),"++","+")))</f>
        <v xml:space="preserve"> </v>
      </c>
      <c r="AA14" s="21" t="str">
        <f>IF((IF(DATA!$E13=COLUMN() - 2,1,0)+IF(DATA!$F13=COLUMN() - 2,1,0)+IF(DATA!$G13=COLUMN() - 2,1,0))=0," ",(IF(OR(DATA!$E$26=СПИСОК!$A13,DATA!$F$26=СПИСОК!$A13,DATA!$G$26=СПИСОК!$A13),"++","+")))</f>
        <v xml:space="preserve"> </v>
      </c>
      <c r="AB14" s="21" t="str">
        <f>IF((IF(DATA!$E13=COLUMN() - 2,1,0)+IF(DATA!$F13=COLUMN() - 2,1,0)+IF(DATA!$G13=COLUMN() - 2,1,0))=0," ",(IF(OR(DATA!$E$27=СПИСОК!$A13,DATA!$F$27=СПИСОК!$A13,DATA!$G$27=СПИСОК!$A13),"++","+")))</f>
        <v xml:space="preserve"> </v>
      </c>
      <c r="AC14" s="21" t="str">
        <f>IF((IF(DATA!$E13=COLUMN() - 2,1,0)+IF(DATA!$F13=COLUMN() - 2,1,0)+IF(DATA!$G13=COLUMN() - 2,1,0))=0," ",(IF(OR(DATA!$E$28=СПИСОК!$A13,DATA!$F$28=СПИСОК!$A13,DATA!$G$28=СПИСОК!$A13),"++","+")))</f>
        <v xml:space="preserve"> </v>
      </c>
      <c r="AD14" s="21" t="str">
        <f>IF((IF(DATA!$E13=COLUMN() - 2,1,0)+IF(DATA!$F13=COLUMN() - 2,1,0)+IF(DATA!$G13=COLUMN() - 2,1,0))=0," ",(IF(OR(DATA!$E$29=СПИСОК!$A13,DATA!$F$29=СПИСОК!$A13,DATA!$G$29=СПИСОК!$A13),"++","+")))</f>
        <v xml:space="preserve"> </v>
      </c>
      <c r="AE14" s="21" t="str">
        <f>IF((IF(DATA!$E13=COLUMN() - 2,1,0)+IF(DATA!$F13=COLUMN() - 2,1,0)+IF(DATA!$G13=COLUMN() - 2,1,0))=0," ",(IF(OR(DATA!$E$30=СПИСОК!$A13,DATA!$F$30=СПИСОК!$A13,DATA!$G$30=СПИСОК!$A13),"++","+")))</f>
        <v xml:space="preserve"> </v>
      </c>
      <c r="AF14" s="21" t="str">
        <f>IF((IF(DATA!$E13=COLUMN() - 2,1,0)+IF(DATA!$F13=COLUMN() - 2,1,0)+IF(DATA!$G13=COLUMN() - 2,1,0))=0," ",(IF(OR(DATA!$E$31=СПИСОК!$A13,DATA!$F$31=СПИСОК!$A13,DATA!$G$31=СПИСОК!$A13),"++","+")))</f>
        <v xml:space="preserve"> </v>
      </c>
      <c r="AG14" s="21" t="str">
        <f>IF((IF(DATA!$E13=COLUMN() - 2,1,0)+IF(DATA!$F13=COLUMN() - 2,1,0)+IF(DATA!$G13=COLUMN() - 2,1,0))=0," ",(IF(OR(DATA!$E$32=СПИСОК!$A13,DATA!$F$32=СПИСОК!$A13,DATA!$G$32=СПИСОК!$A13),"++","+")))</f>
        <v xml:space="preserve"> </v>
      </c>
      <c r="AH14" s="21" t="str">
        <f>IF((IF(DATA!$E13=COLUMN() - 2,1,0)+IF(DATA!$F13=COLUMN() - 2,1,0)+IF(DATA!$G13=COLUMN() - 2,1,0))=0," ",(IF(OR(DATA!$E$33=СПИСОК!$A13,DATA!$F$33=СПИСОК!$A13,DATA!$G$33=СПИСОК!$A13),"++","+")))</f>
        <v xml:space="preserve"> </v>
      </c>
      <c r="AI14" s="21" t="str">
        <f>IF((IF(DATA!$E13=COLUMN() - 2,1,0)+IF(DATA!$F13=COLUMN() - 2,1,0)+IF(DATA!$G13=COLUMN() - 2,1,0))=0," ",(IF(OR(DATA!$E$34=СПИСОК!$A13,DATA!$F$34=СПИСОК!$A13,DATA!$G$34=СПИСОК!$A13),"++","+")))</f>
        <v xml:space="preserve"> </v>
      </c>
      <c r="AJ14" s="21" t="str">
        <f>IF((IF(DATA!$E13=COLUMN() - 2,1,0)+IF(DATA!$F13=COLUMN() - 2,1,0)+IF(DATA!$G13=COLUMN() - 2,1,0))=0," ",(IF(OR(DATA!$E$35=СПИСОК!$A13,DATA!$F$35=СПИСОК!$A13,DATA!$G$35=СПИСОК!$A13),"++","+")))</f>
        <v xml:space="preserve"> </v>
      </c>
      <c r="AK14" s="21" t="str">
        <f>IF((IF(DATA!$E13=COLUMN() - 2,1,0)+IF(DATA!$F13=COLUMN() - 2,1,0)+IF(DATA!$G13=COLUMN() - 2,1,0))=0," ",(IF(OR(DATA!$E$36=СПИСОК!$A13,DATA!$F$36=СПИСОК!$A13,DATA!$G$36=СПИСОК!$A13),"++","+")))</f>
        <v xml:space="preserve"> </v>
      </c>
      <c r="AL14" s="21" t="str">
        <f>IF((IF(DATA!$E13=COLUMN() - 2,1,0)+IF(DATA!$F13=COLUMN() - 2,1,0)+IF(DATA!$G13=COLUMN() - 2,1,0))=0," ",(IF(OR(DATA!$E$37=СПИСОК!$A13,DATA!$F$37=СПИСОК!$A13,DATA!$G$37=СПИСОК!$A13),"++","+")))</f>
        <v xml:space="preserve"> </v>
      </c>
      <c r="AM14" s="21" t="str">
        <f>IF((IF(DATA!$E13=COLUMN() - 2,1,0)+IF(DATA!$F13=COLUMN() - 2,1,0)+IF(DATA!$G13=COLUMN() - 2,1,0))=0," ",(IF(OR(DATA!$E$38=СПИСОК!$A13,DATA!$F$38=СПИСОК!$A13,DATA!$G$38=СПИСОК!$A13),"++","+")))</f>
        <v xml:space="preserve"> </v>
      </c>
      <c r="AN14" s="21" t="str">
        <f>IF((IF(DATA!$E13=COLUMN() - 2,1,0)+IF(DATA!$F13=COLUMN() - 2,1,0)+IF(DATA!$G13=COLUMN() - 2,1,0))=0," ",(IF(OR(DATA!$E$39=СПИСОК!$A13,DATA!$F$39=СПИСОК!$A13,DATA!$G$39=СПИСОК!$A13),"++","+")))</f>
        <v xml:space="preserve"> </v>
      </c>
      <c r="AO14" s="21" t="str">
        <f>IF((IF(DATA!$E13=COLUMN() - 2,1,0)+IF(DATA!$F13=COLUMN() - 2,1,0)+IF(DATA!$G13=COLUMN() - 2,1,0))=0," ",(IF(OR(DATA!$E$40=СПИСОК!$A13,DATA!$F$40=СПИСОК!$A13,DATA!$G$40=СПИСОК!$A13),"++","+")))</f>
        <v xml:space="preserve"> </v>
      </c>
      <c r="AP14" s="41" t="str">
        <f>IF((IF(DATA!$E13=COLUMN() - 2,1,0)+IF(DATA!$F13=COLUMN() - 2,1,0)+IF(DATA!$G13=COLUMN() - 2,1,0))=0," ",(IF(OR(DATA!$E$41=СПИСОК!$A13,DATA!$F$41=СПИСОК!$A13,DATA!$G$41=СПИСОК!$A13),"++","+")))</f>
        <v xml:space="preserve"> </v>
      </c>
      <c r="AQ14" s="33"/>
    </row>
    <row r="15" spans="1:43" ht="45" customHeight="1" x14ac:dyDescent="0.3">
      <c r="A15" s="85" t="str">
        <f>IF(СПИСОК!B14="","",СПИСОК!B14)</f>
        <v>Колесников Максим Евгеньевич</v>
      </c>
      <c r="B15" s="22"/>
      <c r="C15" s="20" t="str">
        <f>IF((IF(DATA!$E14=1,1,0)+IF(DATA!$F14=1,1,0)+IF(DATA!$G14=1,1,0))=0," ",(IF(OR(DATA!$E$2=СПИСОК!$A14,DATA!$F$2=СПИСОК!$A14,DATA!$G$2=СПИСОК!$A14),"++","+")))</f>
        <v xml:space="preserve"> </v>
      </c>
      <c r="D15" s="20" t="str">
        <f>IF((IF(DATA!E14=2,1,0)+IF(DATA!$F14=2,1,0)+IF(DATA!$G14=2,1,0))=0," ",(IF(OR(DATA!$E$3=СПИСОК!$A14,DATA!$F$3=СПИСОК!$A14,DATA!$G$3=СПИСОК!$A14),"++","+")))</f>
        <v xml:space="preserve"> </v>
      </c>
      <c r="E15" s="20" t="str">
        <f>IF((IF(DATA!$E14=3,1,0)+IF(DATA!$F14=3,1,0)+IF(DATA!$G14=3,1,0))=0," ",(IF(OR(DATA!$E$4=СПИСОК!$A14,DATA!$F$4=СПИСОК!$A14,DATA!$G$4=СПИСОК!$A14),"++","+")))</f>
        <v xml:space="preserve"> </v>
      </c>
      <c r="F15" s="20" t="str">
        <f>IF((IF(DATA!$E14=4,1,0)+IF(DATA!$F14=4,1,0)+IF(DATA!$G14=4,1,0))=0," ",(IF(OR(DATA!$E$5=СПИСОК!$A14,DATA!$F$5=СПИСОК!$A14,DATA!$G$5=СПИСОК!$A14),"++","+")))</f>
        <v xml:space="preserve"> </v>
      </c>
      <c r="G15" s="20" t="str">
        <f>IF((IF(DATA!$E14=COLUMN() - 2,1,0)+IF(DATA!$F14=COLUMN() - 2,1,0)+IF(DATA!$G14=COLUMN() - 2,1,0))=0," ",(IF(OR(DATA!$E$6=СПИСОК!$A14,DATA!$F$6=СПИСОК!$A14,DATA!$G$6=СПИСОК!$A14),"++","+")))</f>
        <v xml:space="preserve"> </v>
      </c>
      <c r="H15" s="20" t="str">
        <f>IF((IF(DATA!$E14=COLUMN() - 2,1,0)+IF(DATA!$F14=COLUMN() - 2,1,0)+IF(DATA!$G14=COLUMN() - 2,1,0))=0," ",(IF(OR(DATA!$E$7=СПИСОК!$A14,DATA!$F$7=СПИСОК!$A14,DATA!$G$7=СПИСОК!$A14),"++","+")))</f>
        <v xml:space="preserve"> </v>
      </c>
      <c r="I15" s="20" t="str">
        <f>IF((IF(DATA!$E14=COLUMN() - 2,1,0)+IF(DATA!$F14=COLUMN() - 2,1,0)+IF(DATA!$G14=COLUMN() - 2,1,0))=0," ",(IF(OR(DATA!$E$8=СПИСОК!$A14,DATA!$F$8=СПИСОК!$A14,DATA!$G$8=СПИСОК!$A14),"++","+")))</f>
        <v xml:space="preserve"> </v>
      </c>
      <c r="J15" s="21" t="str">
        <f>IF((IF(DATA!$E14=COLUMN() - 2,1,0)+IF(DATA!$F14=COLUMN() - 2,1,0)+IF(DATA!$G14=COLUMN() - 2,1,0))=0," ",(IF(OR(DATA!$E$9=СПИСОК!$A14,DATA!$F$9=СПИСОК!$A14,DATA!$G$9=СПИСОК!$A14),"++","+")))</f>
        <v xml:space="preserve"> </v>
      </c>
      <c r="K15" s="21" t="str">
        <f>IF((IF(DATA!$E14=COLUMN() - 2,1,0)+IF(DATA!$F14=COLUMN() - 2,1,0)+IF(DATA!$G14=COLUMN() - 2,1,0))=0," ",(IF(OR(DATA!$E$10=СПИСОК!$A14,DATA!$F$10=СПИСОК!$A14,DATA!$G$10=СПИСОК!$A14),"++","+")))</f>
        <v xml:space="preserve"> </v>
      </c>
      <c r="L15" s="21" t="str">
        <f>IF((IF(DATA!$E14=COLUMN() - 2,1,0)+IF(DATA!$F14=COLUMN() - 2,1,0)+IF(DATA!$G14=COLUMN() - 2,1,0))=0," ",(IF(OR(DATA!$E$11=СПИСОК!$A14,DATA!$F$11=СПИСОК!$A14,DATA!$G$11=СПИСОК!$A14),"++","+")))</f>
        <v xml:space="preserve"> </v>
      </c>
      <c r="M15" s="21" t="str">
        <f>IF((IF(DATA!$E14=COLUMN() - 2,1,0)+IF(DATA!$F14=COLUMN() - 2,1,0)+IF(DATA!$G14=COLUMN() - 2,1,0))=0," ",(IF(OR(DATA!$E$12=СПИСОК!$A14,DATA!$F$12=СПИСОК!$A14,DATA!$G$12=СПИСОК!$A14),"++","+")))</f>
        <v xml:space="preserve"> </v>
      </c>
      <c r="N15" s="21" t="str">
        <f>IF((IF(DATA!$E14=COLUMN() - 2,1,0)+IF(DATA!$F14=COLUMN() - 2,1,0)+IF(DATA!$G14=COLUMN() - 2,1,0))=0," ",(IF(OR(DATA!$E$13=СПИСОК!$A14,DATA!$F$13=СПИСОК!$A14,DATA!$G$13=СПИСОК!$A14),"++","+")))</f>
        <v xml:space="preserve"> </v>
      </c>
      <c r="O15" s="23"/>
      <c r="P15" s="21" t="str">
        <f>IF((IF(DATA!$E14=COLUMN() - 2,1,0)+IF(DATA!$F14=COLUMN() - 2,1,0)+IF(DATA!$G14=COLUMN() - 2,1,0))=0," ",(IF(OR(DATA!$E$15=СПИСОК!$A14,DATA!$F$15=СПИСОК!$A14,DATA!$G$15=СПИСОК!$A14),"++","+")))</f>
        <v xml:space="preserve"> </v>
      </c>
      <c r="Q15" s="21" t="str">
        <f>IF((IF(DATA!$E14=COLUMN() - 2,1,0)+IF(DATA!$F14=COLUMN() - 2,1,0)+IF(DATA!$G14=COLUMN() - 2,1,0))=0," ",(IF(OR(DATA!$E$16=СПИСОК!$A14,DATA!$F$16=СПИСОК!$A14,DATA!$G$16=СПИСОК!$A14),"++","+")))</f>
        <v xml:space="preserve"> </v>
      </c>
      <c r="R15" s="21" t="str">
        <f>IF((IF(DATA!$E14=COLUMN() - 2,1,0)+IF(DATA!$F14=COLUMN() - 2,1,0)+IF(DATA!$G14=COLUMN() - 2,1,0))=0," ",(IF(OR(DATA!$E$17=СПИСОК!$A14,DATA!$F$17=СПИСОК!$A14,DATA!$G$17=СПИСОК!$A14),"++","+")))</f>
        <v xml:space="preserve"> </v>
      </c>
      <c r="S15" s="21" t="str">
        <f>IF((IF(DATA!$E14=COLUMN() - 2,1,0)+IF(DATA!$F14=COLUMN() - 2,1,0)+IF(DATA!$G14=COLUMN() - 2,1,0))=0," ",(IF(OR(DATA!$E$18=СПИСОК!$A14,DATA!$F$18=СПИСОК!$A14,DATA!$G$18=СПИСОК!$A14),"++","+")))</f>
        <v xml:space="preserve"> </v>
      </c>
      <c r="T15" s="21" t="str">
        <f>IF((IF(DATA!$E14=COLUMN() - 2,1,0)+IF(DATA!$F14=COLUMN() - 2,1,0)+IF(DATA!$G14=COLUMN() - 2,1,0))=0," ",(IF(OR(DATA!$E$19=СПИСОК!$A14,DATA!$F$19=СПИСОК!$A14,DATA!$G$19=СПИСОК!$A14),"++","+")))</f>
        <v xml:space="preserve"> </v>
      </c>
      <c r="U15" s="21" t="str">
        <f>IF((IF(DATA!$E14=COLUMN() - 2,1,0)+IF(DATA!$F14=COLUMN() - 2,1,0)+IF(DATA!$G14=COLUMN() - 2,1,0))=0," ",(IF(OR(DATA!$E$20=СПИСОК!$A14,DATA!$F$20=СПИСОК!$A14,DATA!$G$20=СПИСОК!$A14),"++","+")))</f>
        <v xml:space="preserve"> </v>
      </c>
      <c r="V15" s="21" t="str">
        <f>IF((IF(DATA!$E14=COLUMN() - 2,1,0)+IF(DATA!$F14=COLUMN() - 2,1,0)+IF(DATA!$G14=COLUMN() - 2,1,0))=0," ",(IF(OR(DATA!$E$21=СПИСОК!$A14,DATA!$F$21=СПИСОК!$A14,DATA!$G$21=СПИСОК!$A14),"++","+")))</f>
        <v>+</v>
      </c>
      <c r="W15" s="21" t="str">
        <f>IF((IF(DATA!$E14=COLUMN() - 2,1,0)+IF(DATA!$F14=COLUMN() - 2,1,0)+IF(DATA!$G14=COLUMN() - 2,1,0))=0," ",(IF(OR(DATA!$E$22=СПИСОК!$A14,DATA!$F$22=СПИСОК!$A14,DATA!$G$22=СПИСОК!$A14),"++","+")))</f>
        <v xml:space="preserve"> </v>
      </c>
      <c r="X15" s="21" t="str">
        <f>IF((IF(DATA!$E14=COLUMN() - 2,1,0)+IF(DATA!$F14=COLUMN() - 2,1,0)+IF(DATA!$G14=COLUMN() - 2,1,0))=0," ",(IF(OR(DATA!$E$23=СПИСОК!$A14,DATA!$F$23=СПИСОК!$A14,DATA!$G$23=СПИСОК!$A14),"++","+")))</f>
        <v xml:space="preserve"> </v>
      </c>
      <c r="Y15" s="21" t="str">
        <f>IF((IF(DATA!$E14=COLUMN() - 2,1,0)+IF(DATA!$F14=COLUMN() - 2,1,0)+IF(DATA!$G14=COLUMN() - 2,1,0))=0," ",(IF(OR(DATA!$E$24=СПИСОК!$A14,DATA!$F$24=СПИСОК!$A14,DATA!$G$24=СПИСОК!$A14),"++","+")))</f>
        <v xml:space="preserve"> </v>
      </c>
      <c r="Z15" s="21" t="str">
        <f>IF((IF(DATA!$E14=COLUMN() - 2,1,0)+IF(DATA!$F14=COLUMN() - 2,1,0)+IF(DATA!$G14=COLUMN() - 2,1,0))=0," ",(IF(OR(DATA!$E$25=СПИСОК!$A14,DATA!$F$25=СПИСОК!$A14,DATA!$G$25=СПИСОК!$A14),"++","+")))</f>
        <v xml:space="preserve"> </v>
      </c>
      <c r="AA15" s="21" t="str">
        <f>IF((IF(DATA!$E14=COLUMN() - 2,1,0)+IF(DATA!$F14=COLUMN() - 2,1,0)+IF(DATA!$G14=COLUMN() - 2,1,0))=0," ",(IF(OR(DATA!$E$26=СПИСОК!$A14,DATA!$F$26=СПИСОК!$A14,DATA!$G$26=СПИСОК!$A14),"++","+")))</f>
        <v xml:space="preserve"> </v>
      </c>
      <c r="AB15" s="21" t="str">
        <f>IF((IF(DATA!$E14=COLUMN() - 2,1,0)+IF(DATA!$F14=COLUMN() - 2,1,0)+IF(DATA!$G14=COLUMN() - 2,1,0))=0," ",(IF(OR(DATA!$E$27=СПИСОК!$A14,DATA!$F$27=СПИСОК!$A14,DATA!$G$27=СПИСОК!$A14),"++","+")))</f>
        <v xml:space="preserve"> </v>
      </c>
      <c r="AC15" s="21" t="str">
        <f>IF((IF(DATA!$E14=COLUMN() - 2,1,0)+IF(DATA!$F14=COLUMN() - 2,1,0)+IF(DATA!$G14=COLUMN() - 2,1,0))=0," ",(IF(OR(DATA!$E$28=СПИСОК!$A14,DATA!$F$28=СПИСОК!$A14,DATA!$G$28=СПИСОК!$A14),"++","+")))</f>
        <v xml:space="preserve"> </v>
      </c>
      <c r="AD15" s="21" t="str">
        <f>IF((IF(DATA!$E14=COLUMN() - 2,1,0)+IF(DATA!$F14=COLUMN() - 2,1,0)+IF(DATA!$G14=COLUMN() - 2,1,0))=0," ",(IF(OR(DATA!$E$29=СПИСОК!$A14,DATA!$F$29=СПИСОК!$A14,DATA!$G$29=СПИСОК!$A14),"++","+")))</f>
        <v xml:space="preserve"> </v>
      </c>
      <c r="AE15" s="21" t="str">
        <f>IF((IF(DATA!$E14=COLUMN() - 2,1,0)+IF(DATA!$F14=COLUMN() - 2,1,0)+IF(DATA!$G14=COLUMN() - 2,1,0))=0," ",(IF(OR(DATA!$E$30=СПИСОК!$A14,DATA!$F$30=СПИСОК!$A14,DATA!$G$30=СПИСОК!$A14),"++","+")))</f>
        <v xml:space="preserve"> </v>
      </c>
      <c r="AF15" s="21" t="str">
        <f>IF((IF(DATA!$E14=COLUMN() - 2,1,0)+IF(DATA!$F14=COLUMN() - 2,1,0)+IF(DATA!$G14=COLUMN() - 2,1,0))=0," ",(IF(OR(DATA!$E$31=СПИСОК!$A14,DATA!$F$31=СПИСОК!$A14,DATA!$G$31=СПИСОК!$A14),"++","+")))</f>
        <v xml:space="preserve"> </v>
      </c>
      <c r="AG15" s="21" t="str">
        <f>IF((IF(DATA!$E14=COLUMN() - 2,1,0)+IF(DATA!$F14=COLUMN() - 2,1,0)+IF(DATA!$G14=COLUMN() - 2,1,0))=0," ",(IF(OR(DATA!$E$32=СПИСОК!$A14,DATA!$F$32=СПИСОК!$A14,DATA!$G$32=СПИСОК!$A14),"++","+")))</f>
        <v xml:space="preserve"> </v>
      </c>
      <c r="AH15" s="21" t="str">
        <f>IF((IF(DATA!$E14=COLUMN() - 2,1,0)+IF(DATA!$F14=COLUMN() - 2,1,0)+IF(DATA!$G14=COLUMN() - 2,1,0))=0," ",(IF(OR(DATA!$E$33=СПИСОК!$A14,DATA!$F$33=СПИСОК!$A14,DATA!$G$33=СПИСОК!$A14),"++","+")))</f>
        <v xml:space="preserve"> </v>
      </c>
      <c r="AI15" s="21" t="str">
        <f>IF((IF(DATA!$E14=COLUMN() - 2,1,0)+IF(DATA!$F14=COLUMN() - 2,1,0)+IF(DATA!$G14=COLUMN() - 2,1,0))=0," ",(IF(OR(DATA!$E$34=СПИСОК!$A14,DATA!$F$34=СПИСОК!$A14,DATA!$G$34=СПИСОК!$A14),"++","+")))</f>
        <v xml:space="preserve"> </v>
      </c>
      <c r="AJ15" s="21" t="str">
        <f>IF((IF(DATA!$E14=COLUMN() - 2,1,0)+IF(DATA!$F14=COLUMN() - 2,1,0)+IF(DATA!$G14=COLUMN() - 2,1,0))=0," ",(IF(OR(DATA!$E$35=СПИСОК!$A14,DATA!$F$35=СПИСОК!$A14,DATA!$G$35=СПИСОК!$A14),"++","+")))</f>
        <v xml:space="preserve"> </v>
      </c>
      <c r="AK15" s="21" t="str">
        <f>IF((IF(DATA!$E14=COLUMN() - 2,1,0)+IF(DATA!$F14=COLUMN() - 2,1,0)+IF(DATA!$G14=COLUMN() - 2,1,0))=0," ",(IF(OR(DATA!$E$36=СПИСОК!$A14,DATA!$F$36=СПИСОК!$A14,DATA!$G$36=СПИСОК!$A14),"++","+")))</f>
        <v xml:space="preserve"> </v>
      </c>
      <c r="AL15" s="21" t="str">
        <f>IF((IF(DATA!$E14=COLUMN() - 2,1,0)+IF(DATA!$F14=COLUMN() - 2,1,0)+IF(DATA!$G14=COLUMN() - 2,1,0))=0," ",(IF(OR(DATA!$E$37=СПИСОК!$A14,DATA!$F$37=СПИСОК!$A14,DATA!$G$37=СПИСОК!$A14),"++","+")))</f>
        <v xml:space="preserve"> </v>
      </c>
      <c r="AM15" s="21" t="str">
        <f>IF((IF(DATA!$E14=COLUMN() - 2,1,0)+IF(DATA!$F14=COLUMN() - 2,1,0)+IF(DATA!$G14=COLUMN() - 2,1,0))=0," ",(IF(OR(DATA!$E$38=СПИСОК!$A14,DATA!$F$38=СПИСОК!$A14,DATA!$G$38=СПИСОК!$A14),"++","+")))</f>
        <v xml:space="preserve"> </v>
      </c>
      <c r="AN15" s="21" t="str">
        <f>IF((IF(DATA!$E14=COLUMN() - 2,1,0)+IF(DATA!$F14=COLUMN() - 2,1,0)+IF(DATA!$G14=COLUMN() - 2,1,0))=0," ",(IF(OR(DATA!$E$39=СПИСОК!$A14,DATA!$F$39=СПИСОК!$A14,DATA!$G$39=СПИСОК!$A14),"++","+")))</f>
        <v xml:space="preserve"> </v>
      </c>
      <c r="AO15" s="21" t="str">
        <f>IF((IF(DATA!$E14=COLUMN() - 2,1,0)+IF(DATA!$F14=COLUMN() - 2,1,0)+IF(DATA!$G14=COLUMN() - 2,1,0))=0," ",(IF(OR(DATA!$E$40=СПИСОК!$A14,DATA!$F$40=СПИСОК!$A14,DATA!$G$40=СПИСОК!$A14),"++","+")))</f>
        <v xml:space="preserve"> </v>
      </c>
      <c r="AP15" s="41" t="str">
        <f>IF((IF(DATA!$E14=COLUMN() - 2,1,0)+IF(DATA!$F14=COLUMN() - 2,1,0)+IF(DATA!$G14=COLUMN() - 2,1,0))=0," ",(IF(OR(DATA!$E$41=СПИСОК!$A14,DATA!$F$41=СПИСОК!$A14,DATA!$G$41=СПИСОК!$A14),"++","+")))</f>
        <v xml:space="preserve"> </v>
      </c>
      <c r="AQ15" s="33"/>
    </row>
    <row r="16" spans="1:43" ht="45" customHeight="1" x14ac:dyDescent="0.3">
      <c r="A16" s="85" t="str">
        <f>IF(СПИСОК!B15="","",СПИСОК!B15)</f>
        <v>Краснякова Надежда Сергеевна</v>
      </c>
      <c r="B16" s="22"/>
      <c r="C16" s="20" t="str">
        <f>IF((IF(DATA!$E15=1,1,0)+IF(DATA!$F15=1,1,0)+IF(DATA!$G15=1,1,0))=0," ",(IF(OR(DATA!$E$2=СПИСОК!$A15,DATA!$F$2=СПИСОК!$A15,DATA!$G$2=СПИСОК!$A15),"++","+")))</f>
        <v xml:space="preserve"> </v>
      </c>
      <c r="D16" s="20" t="str">
        <f>IF((IF(DATA!E15=2,1,0)+IF(DATA!$F15=2,1,0)+IF(DATA!$G15=2,1,0))=0," ",(IF(OR(DATA!$E$3=СПИСОК!$A15,DATA!$F$3=СПИСОК!$A15,DATA!$G$3=СПИСОК!$A15),"++","+")))</f>
        <v xml:space="preserve"> </v>
      </c>
      <c r="E16" s="20" t="str">
        <f>IF((IF(DATA!$E15=3,1,0)+IF(DATA!$F15=3,1,0)+IF(DATA!$G15=3,1,0))=0," ",(IF(OR(DATA!$E$4=СПИСОК!$A15,DATA!$F$4=СПИСОК!$A15,DATA!$G$4=СПИСОК!$A15),"++","+")))</f>
        <v xml:space="preserve"> </v>
      </c>
      <c r="F16" s="20" t="str">
        <f>IF((IF(DATA!$E15=4,1,0)+IF(DATA!$F15=4,1,0)+IF(DATA!$G15=4,1,0))=0," ",(IF(OR(DATA!$E$5=СПИСОК!$A15,DATA!$F$5=СПИСОК!$A15,DATA!$G$5=СПИСОК!$A15),"++","+")))</f>
        <v xml:space="preserve"> </v>
      </c>
      <c r="G16" s="20" t="str">
        <f>IF((IF(DATA!$E15=COLUMN() - 2,1,0)+IF(DATA!$F15=COLUMN() - 2,1,0)+IF(DATA!$G15=COLUMN() - 2,1,0))=0," ",(IF(OR(DATA!$E$6=СПИСОК!$A15,DATA!$F$6=СПИСОК!$A15,DATA!$G$6=СПИСОК!$A15),"++","+")))</f>
        <v xml:space="preserve"> </v>
      </c>
      <c r="H16" s="20" t="str">
        <f>IF((IF(DATA!$E15=COLUMN() - 2,1,0)+IF(DATA!$F15=COLUMN() - 2,1,0)+IF(DATA!$G15=COLUMN() - 2,1,0))=0," ",(IF(OR(DATA!$E$7=СПИСОК!$A15,DATA!$F$7=СПИСОК!$A15,DATA!$G$7=СПИСОК!$A15),"++","+")))</f>
        <v xml:space="preserve"> </v>
      </c>
      <c r="I16" s="20" t="str">
        <f>IF((IF(DATA!$E15=COLUMN() - 2,1,0)+IF(DATA!$F15=COLUMN() - 2,1,0)+IF(DATA!$G15=COLUMN() - 2,1,0))=0," ",(IF(OR(DATA!$E$8=СПИСОК!$A15,DATA!$F$8=СПИСОК!$A15,DATA!$G$8=СПИСОК!$A15),"++","+")))</f>
        <v xml:space="preserve"> </v>
      </c>
      <c r="J16" s="21" t="str">
        <f>IF((IF(DATA!$E15=COLUMN() - 2,1,0)+IF(DATA!$F15=COLUMN() - 2,1,0)+IF(DATA!$G15=COLUMN() - 2,1,0))=0," ",(IF(OR(DATA!$E$9=СПИСОК!$A15,DATA!$F$9=СПИСОК!$A15,DATA!$G$9=СПИСОК!$A15),"++","+")))</f>
        <v xml:space="preserve"> </v>
      </c>
      <c r="K16" s="21" t="str">
        <f>IF((IF(DATA!$E15=COLUMN() - 2,1,0)+IF(DATA!$F15=COLUMN() - 2,1,0)+IF(DATA!$G15=COLUMN() - 2,1,0))=0," ",(IF(OR(DATA!$E$10=СПИСОК!$A15,DATA!$F$10=СПИСОК!$A15,DATA!$G$10=СПИСОК!$A15),"++","+")))</f>
        <v xml:space="preserve"> </v>
      </c>
      <c r="L16" s="21" t="str">
        <f>IF((IF(DATA!$E15=COLUMN() - 2,1,0)+IF(DATA!$F15=COLUMN() - 2,1,0)+IF(DATA!$G15=COLUMN() - 2,1,0))=0," ",(IF(OR(DATA!$E$11=СПИСОК!$A15,DATA!$F$11=СПИСОК!$A15,DATA!$G$11=СПИСОК!$A15),"++","+")))</f>
        <v xml:space="preserve"> </v>
      </c>
      <c r="M16" s="21" t="str">
        <f>IF((IF(DATA!$E15=COLUMN() - 2,1,0)+IF(DATA!$F15=COLUMN() - 2,1,0)+IF(DATA!$G15=COLUMN() - 2,1,0))=0," ",(IF(OR(DATA!$E$12=СПИСОК!$A15,DATA!$F$12=СПИСОК!$A15,DATA!$G$12=СПИСОК!$A15),"++","+")))</f>
        <v xml:space="preserve"> </v>
      </c>
      <c r="N16" s="21" t="str">
        <f>IF((IF(DATA!$E15=COLUMN() - 2,1,0)+IF(DATA!$F15=COLUMN() - 2,1,0)+IF(DATA!$G15=COLUMN() - 2,1,0))=0," ",(IF(OR(DATA!$E$13=СПИСОК!$A15,DATA!$F$13=СПИСОК!$A15,DATA!$G$13=СПИСОК!$A15),"++","+")))</f>
        <v xml:space="preserve"> </v>
      </c>
      <c r="O16" s="21" t="str">
        <f>IF((IF(DATA!$E15=COLUMN() - 2,1,0)+IF(DATA!$F15=COLUMN() - 2,1,0)+IF(DATA!$G15=COLUMN() - 2,1,0))=0," ",(IF(OR(DATA!$E$14=СПИСОК!$A15,DATA!$F$14=СПИСОК!$A15,DATA!$G$14=СПИСОК!$A15),"++","+")))</f>
        <v xml:space="preserve"> </v>
      </c>
      <c r="P16" s="23"/>
      <c r="Q16" s="21" t="str">
        <f>IF((IF(DATA!$E15=COLUMN() - 2,1,0)+IF(DATA!$F15=COLUMN() - 2,1,0)+IF(DATA!$G15=COLUMN() - 2,1,0))=0," ",(IF(OR(DATA!$E$16=СПИСОК!$A15,DATA!$F$16=СПИСОК!$A15,DATA!$G$16=СПИСОК!$A15),"++","+")))</f>
        <v xml:space="preserve"> </v>
      </c>
      <c r="R16" s="21" t="str">
        <f>IF((IF(DATA!$E15=COLUMN() - 2,1,0)+IF(DATA!$F15=COLUMN() - 2,1,0)+IF(DATA!$G15=COLUMN() - 2,1,0))=0," ",(IF(OR(DATA!$E$17=СПИСОК!$A15,DATA!$F$17=СПИСОК!$A15,DATA!$G$17=СПИСОК!$A15),"++","+")))</f>
        <v xml:space="preserve"> </v>
      </c>
      <c r="S16" s="21" t="str">
        <f>IF((IF(DATA!$E15=COLUMN() - 2,1,0)+IF(DATA!$F15=COLUMN() - 2,1,0)+IF(DATA!$G15=COLUMN() - 2,1,0))=0," ",(IF(OR(DATA!$E$18=СПИСОК!$A15,DATA!$F$18=СПИСОК!$A15,DATA!$G$18=СПИСОК!$A15),"++","+")))</f>
        <v xml:space="preserve"> </v>
      </c>
      <c r="T16" s="21" t="str">
        <f>IF((IF(DATA!$E15=COLUMN() - 2,1,0)+IF(DATA!$F15=COLUMN() - 2,1,0)+IF(DATA!$G15=COLUMN() - 2,1,0))=0," ",(IF(OR(DATA!$E$19=СПИСОК!$A15,DATA!$F$19=СПИСОК!$A15,DATA!$G$19=СПИСОК!$A15),"++","+")))</f>
        <v xml:space="preserve"> </v>
      </c>
      <c r="U16" s="21" t="str">
        <f>IF((IF(DATA!$E15=COLUMN() - 2,1,0)+IF(DATA!$F15=COLUMN() - 2,1,0)+IF(DATA!$G15=COLUMN() - 2,1,0))=0," ",(IF(OR(DATA!$E$20=СПИСОК!$A15,DATA!$F$20=СПИСОК!$A15,DATA!$G$20=СПИСОК!$A15),"++","+")))</f>
        <v xml:space="preserve"> </v>
      </c>
      <c r="V16" s="21" t="str">
        <f>IF((IF(DATA!$E15=COLUMN() - 2,1,0)+IF(DATA!$F15=COLUMN() - 2,1,0)+IF(DATA!$G15=COLUMN() - 2,1,0))=0," ",(IF(OR(DATA!$E$21=СПИСОК!$A15,DATA!$F$21=СПИСОК!$A15,DATA!$G$21=СПИСОК!$A15),"++","+")))</f>
        <v xml:space="preserve"> </v>
      </c>
      <c r="W16" s="21" t="str">
        <f>IF((IF(DATA!$E15=COLUMN() - 2,1,0)+IF(DATA!$F15=COLUMN() - 2,1,0)+IF(DATA!$G15=COLUMN() - 2,1,0))=0," ",(IF(OR(DATA!$E$22=СПИСОК!$A15,DATA!$F$22=СПИСОК!$A15,DATA!$G$22=СПИСОК!$A15),"++","+")))</f>
        <v xml:space="preserve"> </v>
      </c>
      <c r="X16" s="21" t="str">
        <f>IF((IF(DATA!$E15=COLUMN() - 2,1,0)+IF(DATA!$F15=COLUMN() - 2,1,0)+IF(DATA!$G15=COLUMN() - 2,1,0))=0," ",(IF(OR(DATA!$E$23=СПИСОК!$A15,DATA!$F$23=СПИСОК!$A15,DATA!$G$23=СПИСОК!$A15),"++","+")))</f>
        <v xml:space="preserve"> </v>
      </c>
      <c r="Y16" s="21" t="str">
        <f>IF((IF(DATA!$E15=COLUMN() - 2,1,0)+IF(DATA!$F15=COLUMN() - 2,1,0)+IF(DATA!$G15=COLUMN() - 2,1,0))=0," ",(IF(OR(DATA!$E$24=СПИСОК!$A15,DATA!$F$24=СПИСОК!$A15,DATA!$G$24=СПИСОК!$A15),"++","+")))</f>
        <v xml:space="preserve"> </v>
      </c>
      <c r="Z16" s="21" t="str">
        <f>IF((IF(DATA!$E15=COLUMN() - 2,1,0)+IF(DATA!$F15=COLUMN() - 2,1,0)+IF(DATA!$G15=COLUMN() - 2,1,0))=0," ",(IF(OR(DATA!$E$25=СПИСОК!$A15,DATA!$F$25=СПИСОК!$A15,DATA!$G$25=СПИСОК!$A15),"++","+")))</f>
        <v xml:space="preserve"> </v>
      </c>
      <c r="AA16" s="21" t="str">
        <f>IF((IF(DATA!$E15=COLUMN() - 2,1,0)+IF(DATA!$F15=COLUMN() - 2,1,0)+IF(DATA!$G15=COLUMN() - 2,1,0))=0," ",(IF(OR(DATA!$E$26=СПИСОК!$A15,DATA!$F$26=СПИСОК!$A15,DATA!$G$26=СПИСОК!$A15),"++","+")))</f>
        <v xml:space="preserve"> </v>
      </c>
      <c r="AB16" s="21" t="str">
        <f>IF((IF(DATA!$E15=COLUMN() - 2,1,0)+IF(DATA!$F15=COLUMN() - 2,1,0)+IF(DATA!$G15=COLUMN() - 2,1,0))=0," ",(IF(OR(DATA!$E$27=СПИСОК!$A15,DATA!$F$27=СПИСОК!$A15,DATA!$G$27=СПИСОК!$A15),"++","+")))</f>
        <v xml:space="preserve"> </v>
      </c>
      <c r="AC16" s="21" t="str">
        <f>IF((IF(DATA!$E15=COLUMN() - 2,1,0)+IF(DATA!$F15=COLUMN() - 2,1,0)+IF(DATA!$G15=COLUMN() - 2,1,0))=0," ",(IF(OR(DATA!$E$28=СПИСОК!$A15,DATA!$F$28=СПИСОК!$A15,DATA!$G$28=СПИСОК!$A15),"++","+")))</f>
        <v xml:space="preserve"> </v>
      </c>
      <c r="AD16" s="21" t="str">
        <f>IF((IF(DATA!$E15=COLUMN() - 2,1,0)+IF(DATA!$F15=COLUMN() - 2,1,0)+IF(DATA!$G15=COLUMN() - 2,1,0))=0," ",(IF(OR(DATA!$E$29=СПИСОК!$A15,DATA!$F$29=СПИСОК!$A15,DATA!$G$29=СПИСОК!$A15),"++","+")))</f>
        <v xml:space="preserve"> </v>
      </c>
      <c r="AE16" s="21" t="str">
        <f>IF((IF(DATA!$E15=COLUMN() - 2,1,0)+IF(DATA!$F15=COLUMN() - 2,1,0)+IF(DATA!$G15=COLUMN() - 2,1,0))=0," ",(IF(OR(DATA!$E$30=СПИСОК!$A15,DATA!$F$30=СПИСОК!$A15,DATA!$G$30=СПИСОК!$A15),"++","+")))</f>
        <v xml:space="preserve"> </v>
      </c>
      <c r="AF16" s="21" t="str">
        <f>IF((IF(DATA!$E15=COLUMN() - 2,1,0)+IF(DATA!$F15=COLUMN() - 2,1,0)+IF(DATA!$G15=COLUMN() - 2,1,0))=0," ",(IF(OR(DATA!$E$31=СПИСОК!$A15,DATA!$F$31=СПИСОК!$A15,DATA!$G$31=СПИСОК!$A15),"++","+")))</f>
        <v>++</v>
      </c>
      <c r="AG16" s="21" t="str">
        <f>IF((IF(DATA!$E15=COLUMN() - 2,1,0)+IF(DATA!$F15=COLUMN() - 2,1,0)+IF(DATA!$G15=COLUMN() - 2,1,0))=0," ",(IF(OR(DATA!$E$32=СПИСОК!$A15,DATA!$F$32=СПИСОК!$A15,DATA!$G$32=СПИСОК!$A15),"++","+")))</f>
        <v xml:space="preserve"> </v>
      </c>
      <c r="AH16" s="21" t="str">
        <f>IF((IF(DATA!$E15=COLUMN() - 2,1,0)+IF(DATA!$F15=COLUMN() - 2,1,0)+IF(DATA!$G15=COLUMN() - 2,1,0))=0," ",(IF(OR(DATA!$E$33=СПИСОК!$A15,DATA!$F$33=СПИСОК!$A15,DATA!$G$33=СПИСОК!$A15),"++","+")))</f>
        <v xml:space="preserve"> </v>
      </c>
      <c r="AI16" s="21" t="str">
        <f>IF((IF(DATA!$E15=COLUMN() - 2,1,0)+IF(DATA!$F15=COLUMN() - 2,1,0)+IF(DATA!$G15=COLUMN() - 2,1,0))=0," ",(IF(OR(DATA!$E$34=СПИСОК!$A15,DATA!$F$34=СПИСОК!$A15,DATA!$G$34=СПИСОК!$A15),"++","+")))</f>
        <v>++</v>
      </c>
      <c r="AJ16" s="21" t="str">
        <f>IF((IF(DATA!$E15=COLUMN() - 2,1,0)+IF(DATA!$F15=COLUMN() - 2,1,0)+IF(DATA!$G15=COLUMN() - 2,1,0))=0," ",(IF(OR(DATA!$E$35=СПИСОК!$A15,DATA!$F$35=СПИСОК!$A15,DATA!$G$35=СПИСОК!$A15),"++","+")))</f>
        <v xml:space="preserve"> </v>
      </c>
      <c r="AK16" s="21" t="str">
        <f>IF((IF(DATA!$E15=COLUMN() - 2,1,0)+IF(DATA!$F15=COLUMN() - 2,1,0)+IF(DATA!$G15=COLUMN() - 2,1,0))=0," ",(IF(OR(DATA!$E$36=СПИСОК!$A15,DATA!$F$36=СПИСОК!$A15,DATA!$G$36=СПИСОК!$A15),"++","+")))</f>
        <v xml:space="preserve"> </v>
      </c>
      <c r="AL16" s="21" t="str">
        <f>IF((IF(DATA!$E15=COLUMN() - 2,1,0)+IF(DATA!$F15=COLUMN() - 2,1,0)+IF(DATA!$G15=COLUMN() - 2,1,0))=0," ",(IF(OR(DATA!$E$37=СПИСОК!$A15,DATA!$F$37=СПИСОК!$A15,DATA!$G$37=СПИСОК!$A15),"++","+")))</f>
        <v xml:space="preserve"> </v>
      </c>
      <c r="AM16" s="21" t="str">
        <f>IF((IF(DATA!$E15=COLUMN() - 2,1,0)+IF(DATA!$F15=COLUMN() - 2,1,0)+IF(DATA!$G15=COLUMN() - 2,1,0))=0," ",(IF(OR(DATA!$E$38=СПИСОК!$A15,DATA!$F$38=СПИСОК!$A15,DATA!$G$38=СПИСОК!$A15),"++","+")))</f>
        <v xml:space="preserve"> </v>
      </c>
      <c r="AN16" s="21" t="str">
        <f>IF((IF(DATA!$E15=COLUMN() - 2,1,0)+IF(DATA!$F15=COLUMN() - 2,1,0)+IF(DATA!$G15=COLUMN() - 2,1,0))=0," ",(IF(OR(DATA!$E$39=СПИСОК!$A15,DATA!$F$39=СПИСОК!$A15,DATA!$G$39=СПИСОК!$A15),"++","+")))</f>
        <v xml:space="preserve"> </v>
      </c>
      <c r="AO16" s="21" t="str">
        <f>IF((IF(DATA!$E15=COLUMN() - 2,1,0)+IF(DATA!$F15=COLUMN() - 2,1,0)+IF(DATA!$G15=COLUMN() - 2,1,0))=0," ",(IF(OR(DATA!$E$40=СПИСОК!$A15,DATA!$F$40=СПИСОК!$A15,DATA!$G$40=СПИСОК!$A15),"++","+")))</f>
        <v xml:space="preserve"> </v>
      </c>
      <c r="AP16" s="41" t="str">
        <f>IF((IF(DATA!$E15=COLUMN() - 2,1,0)+IF(DATA!$F15=COLUMN() - 2,1,0)+IF(DATA!$G15=COLUMN() - 2,1,0))=0," ",(IF(OR(DATA!$E$41=СПИСОК!$A15,DATA!$F$41=СПИСОК!$A15,DATA!$G$41=СПИСОК!$A15),"++","+")))</f>
        <v xml:space="preserve"> </v>
      </c>
      <c r="AQ16" s="33"/>
    </row>
    <row r="17" spans="1:43" ht="45" customHeight="1" x14ac:dyDescent="0.3">
      <c r="A17" s="85" t="str">
        <f>IF(СПИСОК!B16="","",СПИСОК!B16)</f>
        <v>Кузнецова Александра Александровна</v>
      </c>
      <c r="B17" s="22"/>
      <c r="C17" s="20" t="str">
        <f>IF((IF(DATA!$E16=1,1,0)+IF(DATA!$F16=1,1,0)+IF(DATA!$G16=1,1,0))=0," ",(IF(OR(DATA!$E$2=СПИСОК!$A16,DATA!$F$2=СПИСОК!$A16,DATA!$G$2=СПИСОК!$A16),"++","+")))</f>
        <v>+</v>
      </c>
      <c r="D17" s="20" t="str">
        <f>IF((IF(DATA!E16=2,1,0)+IF(DATA!$F16=2,1,0)+IF(DATA!$G16=2,1,0))=0," ",(IF(OR(DATA!$E$3=СПИСОК!$A16,DATA!$F$3=СПИСОК!$A16,DATA!$G$3=СПИСОК!$A16),"++","+")))</f>
        <v xml:space="preserve"> </v>
      </c>
      <c r="E17" s="20" t="str">
        <f>IF((IF(DATA!$E16=3,1,0)+IF(DATA!$F16=3,1,0)+IF(DATA!$G16=3,1,0))=0," ",(IF(OR(DATA!$E$4=СПИСОК!$A16,DATA!$F$4=СПИСОК!$A16,DATA!$G$4=СПИСОК!$A16),"++","+")))</f>
        <v xml:space="preserve"> </v>
      </c>
      <c r="F17" s="20" t="str">
        <f>IF((IF(DATA!$E16=4,1,0)+IF(DATA!$F16=4,1,0)+IF(DATA!$G16=4,1,0))=0," ",(IF(OR(DATA!$E$5=СПИСОК!$A16,DATA!$F$5=СПИСОК!$A16,DATA!$G$5=СПИСОК!$A16),"++","+")))</f>
        <v xml:space="preserve"> </v>
      </c>
      <c r="G17" s="20" t="str">
        <f>IF((IF(DATA!$E16=COLUMN() - 2,1,0)+IF(DATA!$F16=COLUMN() - 2,1,0)+IF(DATA!$G16=COLUMN() - 2,1,0))=0," ",(IF(OR(DATA!$E$6=СПИСОК!$A16,DATA!$F$6=СПИСОК!$A16,DATA!$G$6=СПИСОК!$A16),"++","+")))</f>
        <v xml:space="preserve"> </v>
      </c>
      <c r="H17" s="20" t="str">
        <f>IF((IF(DATA!$E16=COLUMN() - 2,1,0)+IF(DATA!$F16=COLUMN() - 2,1,0)+IF(DATA!$G16=COLUMN() - 2,1,0))=0," ",(IF(OR(DATA!$E$7=СПИСОК!$A16,DATA!$F$7=СПИСОК!$A16,DATA!$G$7=СПИСОК!$A16),"++","+")))</f>
        <v xml:space="preserve"> </v>
      </c>
      <c r="I17" s="20" t="str">
        <f>IF((IF(DATA!$E16=COLUMN() - 2,1,0)+IF(DATA!$F16=COLUMN() - 2,1,0)+IF(DATA!$G16=COLUMN() - 2,1,0))=0," ",(IF(OR(DATA!$E$8=СПИСОК!$A16,DATA!$F$8=СПИСОК!$A16,DATA!$G$8=СПИСОК!$A16),"++","+")))</f>
        <v xml:space="preserve"> </v>
      </c>
      <c r="J17" s="21" t="str">
        <f>IF((IF(DATA!$E16=COLUMN() - 2,1,0)+IF(DATA!$F16=COLUMN() - 2,1,0)+IF(DATA!$G16=COLUMN() - 2,1,0))=0," ",(IF(OR(DATA!$E$9=СПИСОК!$A16,DATA!$F$9=СПИСОК!$A16,DATA!$G$9=СПИСОК!$A16),"++","+")))</f>
        <v xml:space="preserve"> </v>
      </c>
      <c r="K17" s="21" t="str">
        <f>IF((IF(DATA!$E16=COLUMN() - 2,1,0)+IF(DATA!$F16=COLUMN() - 2,1,0)+IF(DATA!$G16=COLUMN() - 2,1,0))=0," ",(IF(OR(DATA!$E$10=СПИСОК!$A16,DATA!$F$10=СПИСОК!$A16,DATA!$G$10=СПИСОК!$A16),"++","+")))</f>
        <v xml:space="preserve"> </v>
      </c>
      <c r="L17" s="21" t="str">
        <f>IF((IF(DATA!$E16=COLUMN() - 2,1,0)+IF(DATA!$F16=COLUMN() - 2,1,0)+IF(DATA!$G16=COLUMN() - 2,1,0))=0," ",(IF(OR(DATA!$E$11=СПИСОК!$A16,DATA!$F$11=СПИСОК!$A16,DATA!$G$11=СПИСОК!$A16),"++","+")))</f>
        <v xml:space="preserve"> </v>
      </c>
      <c r="M17" s="21" t="str">
        <f>IF((IF(DATA!$E16=COLUMN() - 2,1,0)+IF(DATA!$F16=COLUMN() - 2,1,0)+IF(DATA!$G16=COLUMN() - 2,1,0))=0," ",(IF(OR(DATA!$E$12=СПИСОК!$A16,DATA!$F$12=СПИСОК!$A16,DATA!$G$12=СПИСОК!$A16),"++","+")))</f>
        <v xml:space="preserve"> </v>
      </c>
      <c r="N17" s="21" t="str">
        <f>IF((IF(DATA!$E16=COLUMN() - 2,1,0)+IF(DATA!$F16=COLUMN() - 2,1,0)+IF(DATA!$G16=COLUMN() - 2,1,0))=0," ",(IF(OR(DATA!$E$13=СПИСОК!$A16,DATA!$F$13=СПИСОК!$A16,DATA!$G$13=СПИСОК!$A16),"++","+")))</f>
        <v xml:space="preserve"> </v>
      </c>
      <c r="O17" s="21" t="str">
        <f>IF((IF(DATA!$E16=COLUMN() - 2,1,0)+IF(DATA!$F16=COLUMN() - 2,1,0)+IF(DATA!$G16=COLUMN() - 2,1,0))=0," ",(IF(OR(DATA!$E$14=СПИСОК!$A16,DATA!$F$14=СПИСОК!$A16,DATA!$G$14=СПИСОК!$A16),"++","+")))</f>
        <v>+</v>
      </c>
      <c r="P17" s="21" t="str">
        <f>IF((IF(DATA!$E16=COLUMN() - 2,1,0)+IF(DATA!$F16=COLUMN() - 2,1,0)+IF(DATA!$G16=COLUMN() - 2,1,0))=0," ",(IF(OR(DATA!$E$15=СПИСОК!$A16,DATA!$F$15=СПИСОК!$A16,DATA!$G$15=СПИСОК!$A16),"++","+")))</f>
        <v xml:space="preserve"> </v>
      </c>
      <c r="Q17" s="23"/>
      <c r="R17" s="21" t="str">
        <f>IF((IF(DATA!$E16=COLUMN() - 2,1,0)+IF(DATA!$F16=COLUMN() - 2,1,0)+IF(DATA!$G16=COLUMN() - 2,1,0))=0," ",(IF(OR(DATA!$E$17=СПИСОК!$A16,DATA!$F$17=СПИСОК!$A16,DATA!$G$17=СПИСОК!$A16),"++","+")))</f>
        <v>+</v>
      </c>
      <c r="S17" s="21" t="str">
        <f>IF((IF(DATA!$E16=COLUMN() - 2,1,0)+IF(DATA!$F16=COLUMN() - 2,1,0)+IF(DATA!$G16=COLUMN() - 2,1,0))=0," ",(IF(OR(DATA!$E$18=СПИСОК!$A16,DATA!$F$18=СПИСОК!$A16,DATA!$G$18=СПИСОК!$A16),"++","+")))</f>
        <v xml:space="preserve"> </v>
      </c>
      <c r="T17" s="21" t="str">
        <f>IF((IF(DATA!$E16=COLUMN() - 2,1,0)+IF(DATA!$F16=COLUMN() - 2,1,0)+IF(DATA!$G16=COLUMN() - 2,1,0))=0," ",(IF(OR(DATA!$E$19=СПИСОК!$A16,DATA!$F$19=СПИСОК!$A16,DATA!$G$19=СПИСОК!$A16),"++","+")))</f>
        <v xml:space="preserve"> </v>
      </c>
      <c r="U17" s="21" t="str">
        <f>IF((IF(DATA!$E16=COLUMN() - 2,1,0)+IF(DATA!$F16=COLUMN() - 2,1,0)+IF(DATA!$G16=COLUMN() - 2,1,0))=0," ",(IF(OR(DATA!$E$20=СПИСОК!$A16,DATA!$F$20=СПИСОК!$A16,DATA!$G$20=СПИСОК!$A16),"++","+")))</f>
        <v xml:space="preserve"> </v>
      </c>
      <c r="V17" s="21" t="str">
        <f>IF((IF(DATA!$E16=COLUMN() - 2,1,0)+IF(DATA!$F16=COLUMN() - 2,1,0)+IF(DATA!$G16=COLUMN() - 2,1,0))=0," ",(IF(OR(DATA!$E$21=СПИСОК!$A16,DATA!$F$21=СПИСОК!$A16,DATA!$G$21=СПИСОК!$A16),"++","+")))</f>
        <v xml:space="preserve"> </v>
      </c>
      <c r="W17" s="21" t="str">
        <f>IF((IF(DATA!$E16=COLUMN() - 2,1,0)+IF(DATA!$F16=COLUMN() - 2,1,0)+IF(DATA!$G16=COLUMN() - 2,1,0))=0," ",(IF(OR(DATA!$E$22=СПИСОК!$A16,DATA!$F$22=СПИСОК!$A16,DATA!$G$22=СПИСОК!$A16),"++","+")))</f>
        <v xml:space="preserve"> </v>
      </c>
      <c r="X17" s="21" t="str">
        <f>IF((IF(DATA!$E16=COLUMN() - 2,1,0)+IF(DATA!$F16=COLUMN() - 2,1,0)+IF(DATA!$G16=COLUMN() - 2,1,0))=0," ",(IF(OR(DATA!$E$23=СПИСОК!$A16,DATA!$F$23=СПИСОК!$A16,DATA!$G$23=СПИСОК!$A16),"++","+")))</f>
        <v xml:space="preserve"> </v>
      </c>
      <c r="Y17" s="21" t="str">
        <f>IF((IF(DATA!$E16=COLUMN() - 2,1,0)+IF(DATA!$F16=COLUMN() - 2,1,0)+IF(DATA!$G16=COLUMN() - 2,1,0))=0," ",(IF(OR(DATA!$E$24=СПИСОК!$A16,DATA!$F$24=СПИСОК!$A16,DATA!$G$24=СПИСОК!$A16),"++","+")))</f>
        <v xml:space="preserve"> </v>
      </c>
      <c r="Z17" s="21" t="str">
        <f>IF((IF(DATA!$E16=COLUMN() - 2,1,0)+IF(DATA!$F16=COLUMN() - 2,1,0)+IF(DATA!$G16=COLUMN() - 2,1,0))=0," ",(IF(OR(DATA!$E$25=СПИСОК!$A16,DATA!$F$25=СПИСОК!$A16,DATA!$G$25=СПИСОК!$A16),"++","+")))</f>
        <v xml:space="preserve"> </v>
      </c>
      <c r="AA17" s="21" t="str">
        <f>IF((IF(DATA!$E16=COLUMN() - 2,1,0)+IF(DATA!$F16=COLUMN() - 2,1,0)+IF(DATA!$G16=COLUMN() - 2,1,0))=0," ",(IF(OR(DATA!$E$26=СПИСОК!$A16,DATA!$F$26=СПИСОК!$A16,DATA!$G$26=СПИСОК!$A16),"++","+")))</f>
        <v xml:space="preserve"> </v>
      </c>
      <c r="AB17" s="21" t="str">
        <f>IF((IF(DATA!$E16=COLUMN() - 2,1,0)+IF(DATA!$F16=COLUMN() - 2,1,0)+IF(DATA!$G16=COLUMN() - 2,1,0))=0," ",(IF(OR(DATA!$E$27=СПИСОК!$A16,DATA!$F$27=СПИСОК!$A16,DATA!$G$27=СПИСОК!$A16),"++","+")))</f>
        <v xml:space="preserve"> </v>
      </c>
      <c r="AC17" s="21" t="str">
        <f>IF((IF(DATA!$E16=COLUMN() - 2,1,0)+IF(DATA!$F16=COLUMN() - 2,1,0)+IF(DATA!$G16=COLUMN() - 2,1,0))=0," ",(IF(OR(DATA!$E$28=СПИСОК!$A16,DATA!$F$28=СПИСОК!$A16,DATA!$G$28=СПИСОК!$A16),"++","+")))</f>
        <v xml:space="preserve"> </v>
      </c>
      <c r="AD17" s="21" t="str">
        <f>IF((IF(DATA!$E16=COLUMN() - 2,1,0)+IF(DATA!$F16=COLUMN() - 2,1,0)+IF(DATA!$G16=COLUMN() - 2,1,0))=0," ",(IF(OR(DATA!$E$29=СПИСОК!$A16,DATA!$F$29=СПИСОК!$A16,DATA!$G$29=СПИСОК!$A16),"++","+")))</f>
        <v xml:space="preserve"> </v>
      </c>
      <c r="AE17" s="21" t="str">
        <f>IF((IF(DATA!$E16=COLUMN() - 2,1,0)+IF(DATA!$F16=COLUMN() - 2,1,0)+IF(DATA!$G16=COLUMN() - 2,1,0))=0," ",(IF(OR(DATA!$E$30=СПИСОК!$A16,DATA!$F$30=СПИСОК!$A16,DATA!$G$30=СПИСОК!$A16),"++","+")))</f>
        <v xml:space="preserve"> </v>
      </c>
      <c r="AF17" s="21" t="str">
        <f>IF((IF(DATA!$E16=COLUMN() - 2,1,0)+IF(DATA!$F16=COLUMN() - 2,1,0)+IF(DATA!$G16=COLUMN() - 2,1,0))=0," ",(IF(OR(DATA!$E$31=СПИСОК!$A16,DATA!$F$31=СПИСОК!$A16,DATA!$G$31=СПИСОК!$A16),"++","+")))</f>
        <v xml:space="preserve"> </v>
      </c>
      <c r="AG17" s="21" t="str">
        <f>IF((IF(DATA!$E16=COLUMN() - 2,1,0)+IF(DATA!$F16=COLUMN() - 2,1,0)+IF(DATA!$G16=COLUMN() - 2,1,0))=0," ",(IF(OR(DATA!$E$32=СПИСОК!$A16,DATA!$F$32=СПИСОК!$A16,DATA!$G$32=СПИСОК!$A16),"++","+")))</f>
        <v xml:space="preserve"> </v>
      </c>
      <c r="AH17" s="21" t="str">
        <f>IF((IF(DATA!$E16=COLUMN() - 2,1,0)+IF(DATA!$F16=COLUMN() - 2,1,0)+IF(DATA!$G16=COLUMN() - 2,1,0))=0," ",(IF(OR(DATA!$E$33=СПИСОК!$A16,DATA!$F$33=СПИСОК!$A16,DATA!$G$33=СПИСОК!$A16),"++","+")))</f>
        <v xml:space="preserve"> </v>
      </c>
      <c r="AI17" s="21" t="str">
        <f>IF((IF(DATA!$E16=COLUMN() - 2,1,0)+IF(DATA!$F16=COLUMN() - 2,1,0)+IF(DATA!$G16=COLUMN() - 2,1,0))=0," ",(IF(OR(DATA!$E$34=СПИСОК!$A16,DATA!$F$34=СПИСОК!$A16,DATA!$G$34=СПИСОК!$A16),"++","+")))</f>
        <v xml:space="preserve"> </v>
      </c>
      <c r="AJ17" s="21" t="str">
        <f>IF((IF(DATA!$E16=COLUMN() - 2,1,0)+IF(DATA!$F16=COLUMN() - 2,1,0)+IF(DATA!$G16=COLUMN() - 2,1,0))=0," ",(IF(OR(DATA!$E$35=СПИСОК!$A16,DATA!$F$35=СПИСОК!$A16,DATA!$G$35=СПИСОК!$A16),"++","+")))</f>
        <v xml:space="preserve"> </v>
      </c>
      <c r="AK17" s="21" t="str">
        <f>IF((IF(DATA!$E16=COLUMN() - 2,1,0)+IF(DATA!$F16=COLUMN() - 2,1,0)+IF(DATA!$G16=COLUMN() - 2,1,0))=0," ",(IF(OR(DATA!$E$36=СПИСОК!$A16,DATA!$F$36=СПИСОК!$A16,DATA!$G$36=СПИСОК!$A16),"++","+")))</f>
        <v xml:space="preserve"> </v>
      </c>
      <c r="AL17" s="21" t="str">
        <f>IF((IF(DATA!$E16=COLUMN() - 2,1,0)+IF(DATA!$F16=COLUMN() - 2,1,0)+IF(DATA!$G16=COLUMN() - 2,1,0))=0," ",(IF(OR(DATA!$E$37=СПИСОК!$A16,DATA!$F$37=СПИСОК!$A16,DATA!$G$37=СПИСОК!$A16),"++","+")))</f>
        <v xml:space="preserve"> </v>
      </c>
      <c r="AM17" s="21" t="str">
        <f>IF((IF(DATA!$E16=COLUMN() - 2,1,0)+IF(DATA!$F16=COLUMN() - 2,1,0)+IF(DATA!$G16=COLUMN() - 2,1,0))=0," ",(IF(OR(DATA!$E$38=СПИСОК!$A16,DATA!$F$38=СПИСОК!$A16,DATA!$G$38=СПИСОК!$A16),"++","+")))</f>
        <v xml:space="preserve"> </v>
      </c>
      <c r="AN17" s="21" t="str">
        <f>IF((IF(DATA!$E16=COLUMN() - 2,1,0)+IF(DATA!$F16=COLUMN() - 2,1,0)+IF(DATA!$G16=COLUMN() - 2,1,0))=0," ",(IF(OR(DATA!$E$39=СПИСОК!$A16,DATA!$F$39=СПИСОК!$A16,DATA!$G$39=СПИСОК!$A16),"++","+")))</f>
        <v xml:space="preserve"> </v>
      </c>
      <c r="AO17" s="21" t="str">
        <f>IF((IF(DATA!$E16=COLUMN() - 2,1,0)+IF(DATA!$F16=COLUMN() - 2,1,0)+IF(DATA!$G16=COLUMN() - 2,1,0))=0," ",(IF(OR(DATA!$E$40=СПИСОК!$A16,DATA!$F$40=СПИСОК!$A16,DATA!$G$40=СПИСОК!$A16),"++","+")))</f>
        <v xml:space="preserve"> </v>
      </c>
      <c r="AP17" s="41" t="str">
        <f>IF((IF(DATA!$E16=COLUMN() - 2,1,0)+IF(DATA!$F16=COLUMN() - 2,1,0)+IF(DATA!$G16=COLUMN() - 2,1,0))=0," ",(IF(OR(DATA!$E$41=СПИСОК!$A16,DATA!$F$41=СПИСОК!$A16,DATA!$G$41=СПИСОК!$A16),"++","+")))</f>
        <v xml:space="preserve"> </v>
      </c>
      <c r="AQ17" s="33"/>
    </row>
    <row r="18" spans="1:43" ht="45" customHeight="1" x14ac:dyDescent="0.3">
      <c r="A18" s="85" t="str">
        <f>IF(СПИСОК!B17="","",СПИСОК!B17)</f>
        <v>Кузнецова Валерия Александровна</v>
      </c>
      <c r="B18" s="22"/>
      <c r="C18" s="20" t="str">
        <f>IF((IF(DATA!$E17=1,1,0)+IF(DATA!$F17=1,1,0)+IF(DATA!$G17=1,1,0))=0," ",(IF(OR(DATA!$E$2=СПИСОК!$A17,DATA!$F$2=СПИСОК!$A17,DATA!$G$2=СПИСОК!$A17),"++","+")))</f>
        <v xml:space="preserve"> </v>
      </c>
      <c r="D18" s="20" t="str">
        <f>IF((IF(DATA!E17=2,1,0)+IF(DATA!$F17=2,1,0)+IF(DATA!$G17=2,1,0))=0," ",(IF(OR(DATA!$E$3=СПИСОК!$A17,DATA!$F$3=СПИСОК!$A17,DATA!$G$3=СПИСОК!$A17),"++","+")))</f>
        <v xml:space="preserve"> </v>
      </c>
      <c r="E18" s="20" t="str">
        <f>IF((IF(DATA!$E17=3,1,0)+IF(DATA!$F17=3,1,0)+IF(DATA!$G17=3,1,0))=0," ",(IF(OR(DATA!$E$4=СПИСОК!$A17,DATA!$F$4=СПИСОК!$A17,DATA!$G$4=СПИСОК!$A17),"++","+")))</f>
        <v xml:space="preserve"> </v>
      </c>
      <c r="F18" s="20" t="str">
        <f>IF((IF(DATA!$E17=4,1,0)+IF(DATA!$F17=4,1,0)+IF(DATA!$G17=4,1,0))=0," ",(IF(OR(DATA!$E$5=СПИСОК!$A17,DATA!$F$5=СПИСОК!$A17,DATA!$G$5=СПИСОК!$A17),"++","+")))</f>
        <v xml:space="preserve"> </v>
      </c>
      <c r="G18" s="20" t="str">
        <f>IF((IF(DATA!$E17=COLUMN() - 2,1,0)+IF(DATA!$F17=COLUMN() - 2,1,0)+IF(DATA!$G17=COLUMN() - 2,1,0))=0," ",(IF(OR(DATA!$E$6=СПИСОК!$A17,DATA!$F$6=СПИСОК!$A17,DATA!$G$6=СПИСОК!$A17),"++","+")))</f>
        <v xml:space="preserve"> </v>
      </c>
      <c r="H18" s="20" t="str">
        <f>IF((IF(DATA!$E17=COLUMN() - 2,1,0)+IF(DATA!$F17=COLUMN() - 2,1,0)+IF(DATA!$G17=COLUMN() - 2,1,0))=0," ",(IF(OR(DATA!$E$7=СПИСОК!$A17,DATA!$F$7=СПИСОК!$A17,DATA!$G$7=СПИСОК!$A17),"++","+")))</f>
        <v xml:space="preserve"> </v>
      </c>
      <c r="I18" s="20" t="str">
        <f>IF((IF(DATA!$E17=COLUMN() - 2,1,0)+IF(DATA!$F17=COLUMN() - 2,1,0)+IF(DATA!$G17=COLUMN() - 2,1,0))=0," ",(IF(OR(DATA!$E$8=СПИСОК!$A17,DATA!$F$8=СПИСОК!$A17,DATA!$G$8=СПИСОК!$A17),"++","+")))</f>
        <v xml:space="preserve"> </v>
      </c>
      <c r="J18" s="21" t="str">
        <f>IF((IF(DATA!$E17=COLUMN() - 2,1,0)+IF(DATA!$F17=COLUMN() - 2,1,0)+IF(DATA!$G17=COLUMN() - 2,1,0))=0," ",(IF(OR(DATA!$E$9=СПИСОК!$A17,DATA!$F$9=СПИСОК!$A17,DATA!$G$9=СПИСОК!$A17),"++","+")))</f>
        <v xml:space="preserve"> </v>
      </c>
      <c r="K18" s="21" t="str">
        <f>IF((IF(DATA!$E17=COLUMN() - 2,1,0)+IF(DATA!$F17=COLUMN() - 2,1,0)+IF(DATA!$G17=COLUMN() - 2,1,0))=0," ",(IF(OR(DATA!$E$10=СПИСОК!$A17,DATA!$F$10=СПИСОК!$A17,DATA!$G$10=СПИСОК!$A17),"++","+")))</f>
        <v xml:space="preserve"> </v>
      </c>
      <c r="L18" s="21" t="str">
        <f>IF((IF(DATA!$E17=COLUMN() - 2,1,0)+IF(DATA!$F17=COLUMN() - 2,1,0)+IF(DATA!$G17=COLUMN() - 2,1,0))=0," ",(IF(OR(DATA!$E$11=СПИСОК!$A17,DATA!$F$11=СПИСОК!$A17,DATA!$G$11=СПИСОК!$A17),"++","+")))</f>
        <v xml:space="preserve"> </v>
      </c>
      <c r="M18" s="21" t="str">
        <f>IF((IF(DATA!$E17=COLUMN() - 2,1,0)+IF(DATA!$F17=COLUMN() - 2,1,0)+IF(DATA!$G17=COLUMN() - 2,1,0))=0," ",(IF(OR(DATA!$E$12=СПИСОК!$A17,DATA!$F$12=СПИСОК!$A17,DATA!$G$12=СПИСОК!$A17),"++","+")))</f>
        <v xml:space="preserve"> </v>
      </c>
      <c r="N18" s="21" t="str">
        <f>IF((IF(DATA!$E17=COLUMN() - 2,1,0)+IF(DATA!$F17=COLUMN() - 2,1,0)+IF(DATA!$G17=COLUMN() - 2,1,0))=0," ",(IF(OR(DATA!$E$13=СПИСОК!$A17,DATA!$F$13=СПИСОК!$A17,DATA!$G$13=СПИСОК!$A17),"++","+")))</f>
        <v xml:space="preserve"> </v>
      </c>
      <c r="O18" s="21" t="str">
        <f>IF((IF(DATA!$E17=COLUMN() - 2,1,0)+IF(DATA!$F17=COLUMN() - 2,1,0)+IF(DATA!$G17=COLUMN() - 2,1,0))=0," ",(IF(OR(DATA!$E$14=СПИСОК!$A17,DATA!$F$14=СПИСОК!$A17,DATA!$G$14=СПИСОК!$A17),"++","+")))</f>
        <v xml:space="preserve"> </v>
      </c>
      <c r="P18" s="21" t="str">
        <f>IF((IF(DATA!$E17=COLUMN() - 2,1,0)+IF(DATA!$F17=COLUMN() - 2,1,0)+IF(DATA!$G17=COLUMN() - 2,1,0))=0," ",(IF(OR(DATA!$E$15=СПИСОК!$A17,DATA!$F$15=СПИСОК!$A17,DATA!$G$15=СПИСОК!$A17),"++","+")))</f>
        <v xml:space="preserve"> </v>
      </c>
      <c r="Q18" s="21" t="str">
        <f>IF((IF(DATA!$E17=COLUMN() - 2,1,0)+IF(DATA!$F17=COLUMN() - 2,1,0)+IF(DATA!$G17=COLUMN() - 2,1,0))=0," ",(IF(OR(DATA!$E$16=СПИСОК!$A17,DATA!$F$16=СПИСОК!$A17,DATA!$G$16=СПИСОК!$A17),"++","+")))</f>
        <v xml:space="preserve"> </v>
      </c>
      <c r="R18" s="23"/>
      <c r="S18" s="21" t="str">
        <f>IF((IF(DATA!$E17=COLUMN() - 2,1,0)+IF(DATA!$F17=COLUMN() - 2,1,0)+IF(DATA!$G17=COLUMN() - 2,1,0))=0," ",(IF(OR(DATA!$E$18=СПИСОК!$A17,DATA!$F$18=СПИСОК!$A17,DATA!$G$18=СПИСОК!$A17),"++","+")))</f>
        <v xml:space="preserve"> </v>
      </c>
      <c r="T18" s="21" t="str">
        <f>IF((IF(DATA!$E17=COLUMN() - 2,1,0)+IF(DATA!$F17=COLUMN() - 2,1,0)+IF(DATA!$G17=COLUMN() - 2,1,0))=0," ",(IF(OR(DATA!$E$19=СПИСОК!$A17,DATA!$F$19=СПИСОК!$A17,DATA!$G$19=СПИСОК!$A17),"++","+")))</f>
        <v xml:space="preserve"> </v>
      </c>
      <c r="U18" s="21" t="str">
        <f>IF((IF(DATA!$E17=COLUMN() - 2,1,0)+IF(DATA!$F17=COLUMN() - 2,1,0)+IF(DATA!$G17=COLUMN() - 2,1,0))=0," ",(IF(OR(DATA!$E$20=СПИСОК!$A17,DATA!$F$20=СПИСОК!$A17,DATA!$G$20=СПИСОК!$A17),"++","+")))</f>
        <v xml:space="preserve"> </v>
      </c>
      <c r="V18" s="21" t="str">
        <f>IF((IF(DATA!$E17=COLUMN() - 2,1,0)+IF(DATA!$F17=COLUMN() - 2,1,0)+IF(DATA!$G17=COLUMN() - 2,1,0))=0," ",(IF(OR(DATA!$E$21=СПИСОК!$A17,DATA!$F$21=СПИСОК!$A17,DATA!$G$21=СПИСОК!$A17),"++","+")))</f>
        <v xml:space="preserve"> </v>
      </c>
      <c r="W18" s="21" t="str">
        <f>IF((IF(DATA!$E17=COLUMN() - 2,1,0)+IF(DATA!$F17=COLUMN() - 2,1,0)+IF(DATA!$G17=COLUMN() - 2,1,0))=0," ",(IF(OR(DATA!$E$22=СПИСОК!$A17,DATA!$F$22=СПИСОК!$A17,DATA!$G$22=СПИСОК!$A17),"++","+")))</f>
        <v xml:space="preserve"> </v>
      </c>
      <c r="X18" s="21" t="str">
        <f>IF((IF(DATA!$E17=COLUMN() - 2,1,0)+IF(DATA!$F17=COLUMN() - 2,1,0)+IF(DATA!$G17=COLUMN() - 2,1,0))=0," ",(IF(OR(DATA!$E$23=СПИСОК!$A17,DATA!$F$23=СПИСОК!$A17,DATA!$G$23=СПИСОК!$A17),"++","+")))</f>
        <v xml:space="preserve"> </v>
      </c>
      <c r="Y18" s="21" t="str">
        <f>IF((IF(DATA!$E17=COLUMN() - 2,1,0)+IF(DATA!$F17=COLUMN() - 2,1,0)+IF(DATA!$G17=COLUMN() - 2,1,0))=0," ",(IF(OR(DATA!$E$24=СПИСОК!$A17,DATA!$F$24=СПИСОК!$A17,DATA!$G$24=СПИСОК!$A17),"++","+")))</f>
        <v xml:space="preserve"> </v>
      </c>
      <c r="Z18" s="21" t="str">
        <f>IF((IF(DATA!$E17=COLUMN() - 2,1,0)+IF(DATA!$F17=COLUMN() - 2,1,0)+IF(DATA!$G17=COLUMN() - 2,1,0))=0," ",(IF(OR(DATA!$E$25=СПИСОК!$A17,DATA!$F$25=СПИСОК!$A17,DATA!$G$25=СПИСОК!$A17),"++","+")))</f>
        <v xml:space="preserve"> </v>
      </c>
      <c r="AA18" s="21" t="str">
        <f>IF((IF(DATA!$E17=COLUMN() - 2,1,0)+IF(DATA!$F17=COLUMN() - 2,1,0)+IF(DATA!$G17=COLUMN() - 2,1,0))=0," ",(IF(OR(DATA!$E$26=СПИСОК!$A17,DATA!$F$26=СПИСОК!$A17,DATA!$G$26=СПИСОК!$A17),"++","+")))</f>
        <v xml:space="preserve"> </v>
      </c>
      <c r="AB18" s="21" t="str">
        <f>IF((IF(DATA!$E17=COLUMN() - 2,1,0)+IF(DATA!$F17=COLUMN() - 2,1,0)+IF(DATA!$G17=COLUMN() - 2,1,0))=0," ",(IF(OR(DATA!$E$27=СПИСОК!$A17,DATA!$F$27=СПИСОК!$A17,DATA!$G$27=СПИСОК!$A17),"++","+")))</f>
        <v xml:space="preserve"> </v>
      </c>
      <c r="AC18" s="21" t="str">
        <f>IF((IF(DATA!$E17=COLUMN() - 2,1,0)+IF(DATA!$F17=COLUMN() - 2,1,0)+IF(DATA!$G17=COLUMN() - 2,1,0))=0," ",(IF(OR(DATA!$E$28=СПИСОК!$A17,DATA!$F$28=СПИСОК!$A17,DATA!$G$28=СПИСОК!$A17),"++","+")))</f>
        <v xml:space="preserve"> </v>
      </c>
      <c r="AD18" s="21" t="str">
        <f>IF((IF(DATA!$E17=COLUMN() - 2,1,0)+IF(DATA!$F17=COLUMN() - 2,1,0)+IF(DATA!$G17=COLUMN() - 2,1,0))=0," ",(IF(OR(DATA!$E$29=СПИСОК!$A17,DATA!$F$29=СПИСОК!$A17,DATA!$G$29=СПИСОК!$A17),"++","+")))</f>
        <v xml:space="preserve"> </v>
      </c>
      <c r="AE18" s="21" t="str">
        <f>IF((IF(DATA!$E17=COLUMN() - 2,1,0)+IF(DATA!$F17=COLUMN() - 2,1,0)+IF(DATA!$G17=COLUMN() - 2,1,0))=0," ",(IF(OR(DATA!$E$30=СПИСОК!$A17,DATA!$F$30=СПИСОК!$A17,DATA!$G$30=СПИСОК!$A17),"++","+")))</f>
        <v xml:space="preserve"> </v>
      </c>
      <c r="AF18" s="21" t="str">
        <f>IF((IF(DATA!$E17=COLUMN() - 2,1,0)+IF(DATA!$F17=COLUMN() - 2,1,0)+IF(DATA!$G17=COLUMN() - 2,1,0))=0," ",(IF(OR(DATA!$E$31=СПИСОК!$A17,DATA!$F$31=СПИСОК!$A17,DATA!$G$31=СПИСОК!$A17),"++","+")))</f>
        <v xml:space="preserve"> </v>
      </c>
      <c r="AG18" s="21" t="str">
        <f>IF((IF(DATA!$E17=COLUMN() - 2,1,0)+IF(DATA!$F17=COLUMN() - 2,1,0)+IF(DATA!$G17=COLUMN() - 2,1,0))=0," ",(IF(OR(DATA!$E$32=СПИСОК!$A17,DATA!$F$32=СПИСОК!$A17,DATA!$G$32=СПИСОК!$A17),"++","+")))</f>
        <v xml:space="preserve"> </v>
      </c>
      <c r="AH18" s="21" t="str">
        <f>IF((IF(DATA!$E17=COLUMN() - 2,1,0)+IF(DATA!$F17=COLUMN() - 2,1,0)+IF(DATA!$G17=COLUMN() - 2,1,0))=0," ",(IF(OR(DATA!$E$33=СПИСОК!$A17,DATA!$F$33=СПИСОК!$A17,DATA!$G$33=СПИСОК!$A17),"++","+")))</f>
        <v>++</v>
      </c>
      <c r="AI18" s="21" t="str">
        <f>IF((IF(DATA!$E17=COLUMN() - 2,1,0)+IF(DATA!$F17=COLUMN() - 2,1,0)+IF(DATA!$G17=COLUMN() - 2,1,0))=0," ",(IF(OR(DATA!$E$34=СПИСОК!$A17,DATA!$F$34=СПИСОК!$A17,DATA!$G$34=СПИСОК!$A17),"++","+")))</f>
        <v xml:space="preserve"> </v>
      </c>
      <c r="AJ18" s="21" t="str">
        <f>IF((IF(DATA!$E17=COLUMN() - 2,1,0)+IF(DATA!$F17=COLUMN() - 2,1,0)+IF(DATA!$G17=COLUMN() - 2,1,0))=0," ",(IF(OR(DATA!$E$35=СПИСОК!$A17,DATA!$F$35=СПИСОК!$A17,DATA!$G$35=СПИСОК!$A17),"++","+")))</f>
        <v xml:space="preserve"> </v>
      </c>
      <c r="AK18" s="21" t="str">
        <f>IF((IF(DATA!$E17=COLUMN() - 2,1,0)+IF(DATA!$F17=COLUMN() - 2,1,0)+IF(DATA!$G17=COLUMN() - 2,1,0))=0," ",(IF(OR(DATA!$E$36=СПИСОК!$A17,DATA!$F$36=СПИСОК!$A17,DATA!$G$36=СПИСОК!$A17),"++","+")))</f>
        <v xml:space="preserve"> </v>
      </c>
      <c r="AL18" s="21" t="str">
        <f>IF((IF(DATA!$E17=COLUMN() - 2,1,0)+IF(DATA!$F17=COLUMN() - 2,1,0)+IF(DATA!$G17=COLUMN() - 2,1,0))=0," ",(IF(OR(DATA!$E$37=СПИСОК!$A17,DATA!$F$37=СПИСОК!$A17,DATA!$G$37=СПИСОК!$A17),"++","+")))</f>
        <v xml:space="preserve"> </v>
      </c>
      <c r="AM18" s="21" t="str">
        <f>IF((IF(DATA!$E17=COLUMN() - 2,1,0)+IF(DATA!$F17=COLUMN() - 2,1,0)+IF(DATA!$G17=COLUMN() - 2,1,0))=0," ",(IF(OR(DATA!$E$38=СПИСОК!$A17,DATA!$F$38=СПИСОК!$A17,DATA!$G$38=СПИСОК!$A17),"++","+")))</f>
        <v xml:space="preserve"> </v>
      </c>
      <c r="AN18" s="21" t="str">
        <f>IF((IF(DATA!$E17=COLUMN() - 2,1,0)+IF(DATA!$F17=COLUMN() - 2,1,0)+IF(DATA!$G17=COLUMN() - 2,1,0))=0," ",(IF(OR(DATA!$E$39=СПИСОК!$A17,DATA!$F$39=СПИСОК!$A17,DATA!$G$39=СПИСОК!$A17),"++","+")))</f>
        <v xml:space="preserve"> </v>
      </c>
      <c r="AO18" s="21" t="str">
        <f>IF((IF(DATA!$E17=COLUMN() - 2,1,0)+IF(DATA!$F17=COLUMN() - 2,1,0)+IF(DATA!$G17=COLUMN() - 2,1,0))=0," ",(IF(OR(DATA!$E$40=СПИСОК!$A17,DATA!$F$40=СПИСОК!$A17,DATA!$G$40=СПИСОК!$A17),"++","+")))</f>
        <v xml:space="preserve"> </v>
      </c>
      <c r="AP18" s="41" t="str">
        <f>IF((IF(DATA!$E17=COLUMN() - 2,1,0)+IF(DATA!$F17=COLUMN() - 2,1,0)+IF(DATA!$G17=COLUMN() - 2,1,0))=0," ",(IF(OR(DATA!$E$41=СПИСОК!$A17,DATA!$F$41=СПИСОК!$A17,DATA!$G$41=СПИСОК!$A17),"++","+")))</f>
        <v xml:space="preserve"> </v>
      </c>
      <c r="AQ18" s="33"/>
    </row>
    <row r="19" spans="1:43" ht="45" customHeight="1" x14ac:dyDescent="0.3">
      <c r="A19" s="85" t="str">
        <f>IF(СПИСОК!B18="","",СПИСОК!B18)</f>
        <v>Кущев Владимир Игоревич</v>
      </c>
      <c r="B19" s="22"/>
      <c r="C19" s="20" t="str">
        <f>IF((IF(DATA!$E18=1,1,0)+IF(DATA!$F18=1,1,0)+IF(DATA!$G18=1,1,0))=0," ",(IF(OR(DATA!$E$2=СПИСОК!$A18,DATA!$F$2=СПИСОК!$A18,DATA!$G$2=СПИСОК!$A18),"++","+")))</f>
        <v xml:space="preserve"> </v>
      </c>
      <c r="D19" s="20" t="str">
        <f>IF((IF(DATA!E18=2,1,0)+IF(DATA!$F18=2,1,0)+IF(DATA!$G18=2,1,0))=0," ",(IF(OR(DATA!$E$3=СПИСОК!$A18,DATA!$F$3=СПИСОК!$A18,DATA!$G$3=СПИСОК!$A18),"++","+")))</f>
        <v xml:space="preserve"> </v>
      </c>
      <c r="E19" s="20" t="str">
        <f>IF((IF(DATA!$E18=3,1,0)+IF(DATA!$F18=3,1,0)+IF(DATA!$G18=3,1,0))=0," ",(IF(OR(DATA!$E$4=СПИСОК!$A18,DATA!$F$4=СПИСОК!$A18,DATA!$G$4=СПИСОК!$A18),"++","+")))</f>
        <v xml:space="preserve"> </v>
      </c>
      <c r="F19" s="20" t="str">
        <f>IF((IF(DATA!$E18=4,1,0)+IF(DATA!$F18=4,1,0)+IF(DATA!$G18=4,1,0))=0," ",(IF(OR(DATA!$E$5=СПИСОК!$A18,DATA!$F$5=СПИСОК!$A18,DATA!$G$5=СПИСОК!$A18),"++","+")))</f>
        <v xml:space="preserve"> </v>
      </c>
      <c r="G19" s="20" t="str">
        <f>IF((IF(DATA!$E18=COLUMN() - 2,1,0)+IF(DATA!$F18=COLUMN() - 2,1,0)+IF(DATA!$G18=COLUMN() - 2,1,0))=0," ",(IF(OR(DATA!$E$6=СПИСОК!$A18,DATA!$F$6=СПИСОК!$A18,DATA!$G$6=СПИСОК!$A18),"++","+")))</f>
        <v xml:space="preserve"> </v>
      </c>
      <c r="H19" s="20" t="str">
        <f>IF((IF(DATA!$E18=COLUMN() - 2,1,0)+IF(DATA!$F18=COLUMN() - 2,1,0)+IF(DATA!$G18=COLUMN() - 2,1,0))=0," ",(IF(OR(DATA!$E$7=СПИСОК!$A18,DATA!$F$7=СПИСОК!$A18,DATA!$G$7=СПИСОК!$A18),"++","+")))</f>
        <v>++</v>
      </c>
      <c r="I19" s="20" t="str">
        <f>IF((IF(DATA!$E18=COLUMN() - 2,1,0)+IF(DATA!$F18=COLUMN() - 2,1,0)+IF(DATA!$G18=COLUMN() - 2,1,0))=0," ",(IF(OR(DATA!$E$8=СПИСОК!$A18,DATA!$F$8=СПИСОК!$A18,DATA!$G$8=СПИСОК!$A18),"++","+")))</f>
        <v xml:space="preserve"> </v>
      </c>
      <c r="J19" s="21" t="str">
        <f>IF((IF(DATA!$E18=COLUMN() - 2,1,0)+IF(DATA!$F18=COLUMN() - 2,1,0)+IF(DATA!$G18=COLUMN() - 2,1,0))=0," ",(IF(OR(DATA!$E$9=СПИСОК!$A18,DATA!$F$9=СПИСОК!$A18,DATA!$G$9=СПИСОК!$A18),"++","+")))</f>
        <v xml:space="preserve"> </v>
      </c>
      <c r="K19" s="21" t="str">
        <f>IF((IF(DATA!$E18=COLUMN() - 2,1,0)+IF(DATA!$F18=COLUMN() - 2,1,0)+IF(DATA!$G18=COLUMN() - 2,1,0))=0," ",(IF(OR(DATA!$E$10=СПИСОК!$A18,DATA!$F$10=СПИСОК!$A18,DATA!$G$10=СПИСОК!$A18),"++","+")))</f>
        <v xml:space="preserve"> </v>
      </c>
      <c r="L19" s="21" t="str">
        <f>IF((IF(DATA!$E18=COLUMN() - 2,1,0)+IF(DATA!$F18=COLUMN() - 2,1,0)+IF(DATA!$G18=COLUMN() - 2,1,0))=0," ",(IF(OR(DATA!$E$11=СПИСОК!$A18,DATA!$F$11=СПИСОК!$A18,DATA!$G$11=СПИСОК!$A18),"++","+")))</f>
        <v>++</v>
      </c>
      <c r="M19" s="21" t="str">
        <f>IF((IF(DATA!$E18=COLUMN() - 2,1,0)+IF(DATA!$F18=COLUMN() - 2,1,0)+IF(DATA!$G18=COLUMN() - 2,1,0))=0," ",(IF(OR(DATA!$E$12=СПИСОК!$A18,DATA!$F$12=СПИСОК!$A18,DATA!$G$12=СПИСОК!$A18),"++","+")))</f>
        <v xml:space="preserve"> </v>
      </c>
      <c r="N19" s="21" t="str">
        <f>IF((IF(DATA!$E18=COLUMN() - 2,1,0)+IF(DATA!$F18=COLUMN() - 2,1,0)+IF(DATA!$G18=COLUMN() - 2,1,0))=0," ",(IF(OR(DATA!$E$13=СПИСОК!$A18,DATA!$F$13=СПИСОК!$A18,DATA!$G$13=СПИСОК!$A18),"++","+")))</f>
        <v xml:space="preserve"> </v>
      </c>
      <c r="O19" s="21" t="str">
        <f>IF((IF(DATA!$E18=COLUMN() - 2,1,0)+IF(DATA!$F18=COLUMN() - 2,1,0)+IF(DATA!$G18=COLUMN() - 2,1,0))=0," ",(IF(OR(DATA!$E$14=СПИСОК!$A18,DATA!$F$14=СПИСОК!$A18,DATA!$G$14=СПИСОК!$A18),"++","+")))</f>
        <v xml:space="preserve"> </v>
      </c>
      <c r="P19" s="21" t="str">
        <f>IF((IF(DATA!$E18=COLUMN() - 2,1,0)+IF(DATA!$F18=COLUMN() - 2,1,0)+IF(DATA!$G18=COLUMN() - 2,1,0))=0," ",(IF(OR(DATA!$E$15=СПИСОК!$A18,DATA!$F$15=СПИСОК!$A18,DATA!$G$15=СПИСОК!$A18),"++","+")))</f>
        <v xml:space="preserve"> </v>
      </c>
      <c r="Q19" s="21" t="str">
        <f>IF((IF(DATA!$E18=COLUMN() - 2,1,0)+IF(DATA!$F18=COLUMN() - 2,1,0)+IF(DATA!$G18=COLUMN() - 2,1,0))=0," ",(IF(OR(DATA!$E$16=СПИСОК!$A18,DATA!$F$16=СПИСОК!$A18,DATA!$G$16=СПИСОК!$A18),"++","+")))</f>
        <v xml:space="preserve"> </v>
      </c>
      <c r="R19" s="21" t="str">
        <f>IF((IF(DATA!$E18=COLUMN() - 2,1,0)+IF(DATA!$F18=COLUMN() - 2,1,0)+IF(DATA!$G18=COLUMN() - 2,1,0))=0," ",(IF(OR(DATA!$E$17=СПИСОК!$A18,DATA!$F$17=СПИСОК!$A18,DATA!$G$17=СПИСОК!$A18),"++","+")))</f>
        <v xml:space="preserve"> </v>
      </c>
      <c r="S19" s="23"/>
      <c r="T19" s="21" t="str">
        <f>IF((IF(DATA!$E18=COLUMN() - 2,1,0)+IF(DATA!$F18=COLUMN() - 2,1,0)+IF(DATA!$G18=COLUMN() - 2,1,0))=0," ",(IF(OR(DATA!$E$19=СПИСОК!$A18,DATA!$F$19=СПИСОК!$A18,DATA!$G$19=СПИСОК!$A18),"++","+")))</f>
        <v xml:space="preserve"> </v>
      </c>
      <c r="U19" s="21" t="str">
        <f>IF((IF(DATA!$E18=COLUMN() - 2,1,0)+IF(DATA!$F18=COLUMN() - 2,1,0)+IF(DATA!$G18=COLUMN() - 2,1,0))=0," ",(IF(OR(DATA!$E$20=СПИСОК!$A18,DATA!$F$20=СПИСОК!$A18,DATA!$G$20=СПИСОК!$A18),"++","+")))</f>
        <v xml:space="preserve"> </v>
      </c>
      <c r="V19" s="21" t="str">
        <f>IF((IF(DATA!$E18=COLUMN() - 2,1,0)+IF(DATA!$F18=COLUMN() - 2,1,0)+IF(DATA!$G18=COLUMN() - 2,1,0))=0," ",(IF(OR(DATA!$E$21=СПИСОК!$A18,DATA!$F$21=СПИСОК!$A18,DATA!$G$21=СПИСОК!$A18),"++","+")))</f>
        <v xml:space="preserve"> </v>
      </c>
      <c r="W19" s="21" t="str">
        <f>IF((IF(DATA!$E18=COLUMN() - 2,1,0)+IF(DATA!$F18=COLUMN() - 2,1,0)+IF(DATA!$G18=COLUMN() - 2,1,0))=0," ",(IF(OR(DATA!$E$22=СПИСОК!$A18,DATA!$F$22=СПИСОК!$A18,DATA!$G$22=СПИСОК!$A18),"++","+")))</f>
        <v xml:space="preserve"> </v>
      </c>
      <c r="X19" s="21" t="str">
        <f>IF((IF(DATA!$E18=COLUMN() - 2,1,0)+IF(DATA!$F18=COLUMN() - 2,1,0)+IF(DATA!$G18=COLUMN() - 2,1,0))=0," ",(IF(OR(DATA!$E$23=СПИСОК!$A18,DATA!$F$23=СПИСОК!$A18,DATA!$G$23=СПИСОК!$A18),"++","+")))</f>
        <v xml:space="preserve"> </v>
      </c>
      <c r="Y19" s="21" t="str">
        <f>IF((IF(DATA!$E18=COLUMN() - 2,1,0)+IF(DATA!$F18=COLUMN() - 2,1,0)+IF(DATA!$G18=COLUMN() - 2,1,0))=0," ",(IF(OR(DATA!$E$24=СПИСОК!$A18,DATA!$F$24=СПИСОК!$A18,DATA!$G$24=СПИСОК!$A18),"++","+")))</f>
        <v xml:space="preserve"> </v>
      </c>
      <c r="Z19" s="21" t="str">
        <f>IF((IF(DATA!$E18=COLUMN() - 2,1,0)+IF(DATA!$F18=COLUMN() - 2,1,0)+IF(DATA!$G18=COLUMN() - 2,1,0))=0," ",(IF(OR(DATA!$E$25=СПИСОК!$A18,DATA!$F$25=СПИСОК!$A18,DATA!$G$25=СПИСОК!$A18),"++","+")))</f>
        <v xml:space="preserve"> </v>
      </c>
      <c r="AA19" s="21" t="str">
        <f>IF((IF(DATA!$E18=COLUMN() - 2,1,0)+IF(DATA!$F18=COLUMN() - 2,1,0)+IF(DATA!$G18=COLUMN() - 2,1,0))=0," ",(IF(OR(DATA!$E$26=СПИСОК!$A18,DATA!$F$26=СПИСОК!$A18,DATA!$G$26=СПИСОК!$A18),"++","+")))</f>
        <v xml:space="preserve"> </v>
      </c>
      <c r="AB19" s="21" t="str">
        <f>IF((IF(DATA!$E18=COLUMN() - 2,1,0)+IF(DATA!$F18=COLUMN() - 2,1,0)+IF(DATA!$G18=COLUMN() - 2,1,0))=0," ",(IF(OR(DATA!$E$27=СПИСОК!$A18,DATA!$F$27=СПИСОК!$A18,DATA!$G$27=СПИСОК!$A18),"++","+")))</f>
        <v xml:space="preserve"> </v>
      </c>
      <c r="AC19" s="21" t="str">
        <f>IF((IF(DATA!$E18=COLUMN() - 2,1,0)+IF(DATA!$F18=COLUMN() - 2,1,0)+IF(DATA!$G18=COLUMN() - 2,1,0))=0," ",(IF(OR(DATA!$E$28=СПИСОК!$A18,DATA!$F$28=СПИСОК!$A18,DATA!$G$28=СПИСОК!$A18),"++","+")))</f>
        <v xml:space="preserve"> </v>
      </c>
      <c r="AD19" s="21" t="str">
        <f>IF((IF(DATA!$E18=COLUMN() - 2,1,0)+IF(DATA!$F18=COLUMN() - 2,1,0)+IF(DATA!$G18=COLUMN() - 2,1,0))=0," ",(IF(OR(DATA!$E$29=СПИСОК!$A18,DATA!$F$29=СПИСОК!$A18,DATA!$G$29=СПИСОК!$A18),"++","+")))</f>
        <v xml:space="preserve"> </v>
      </c>
      <c r="AE19" s="21" t="str">
        <f>IF((IF(DATA!$E18=COLUMN() - 2,1,0)+IF(DATA!$F18=COLUMN() - 2,1,0)+IF(DATA!$G18=COLUMN() - 2,1,0))=0," ",(IF(OR(DATA!$E$30=СПИСОК!$A18,DATA!$F$30=СПИСОК!$A18,DATA!$G$30=СПИСОК!$A18),"++","+")))</f>
        <v xml:space="preserve"> </v>
      </c>
      <c r="AF19" s="21" t="str">
        <f>IF((IF(DATA!$E18=COLUMN() - 2,1,0)+IF(DATA!$F18=COLUMN() - 2,1,0)+IF(DATA!$G18=COLUMN() - 2,1,0))=0," ",(IF(OR(DATA!$E$31=СПИСОК!$A18,DATA!$F$31=СПИСОК!$A18,DATA!$G$31=СПИСОК!$A18),"++","+")))</f>
        <v xml:space="preserve"> </v>
      </c>
      <c r="AG19" s="21" t="str">
        <f>IF((IF(DATA!$E18=COLUMN() - 2,1,0)+IF(DATA!$F18=COLUMN() - 2,1,0)+IF(DATA!$G18=COLUMN() - 2,1,0))=0," ",(IF(OR(DATA!$E$32=СПИСОК!$A18,DATA!$F$32=СПИСОК!$A18,DATA!$G$32=СПИСОК!$A18),"++","+")))</f>
        <v>++</v>
      </c>
      <c r="AH19" s="21" t="str">
        <f>IF((IF(DATA!$E18=COLUMN() - 2,1,0)+IF(DATA!$F18=COLUMN() - 2,1,0)+IF(DATA!$G18=COLUMN() - 2,1,0))=0," ",(IF(OR(DATA!$E$33=СПИСОК!$A18,DATA!$F$33=СПИСОК!$A18,DATA!$G$33=СПИСОК!$A18),"++","+")))</f>
        <v xml:space="preserve"> </v>
      </c>
      <c r="AI19" s="21" t="str">
        <f>IF((IF(DATA!$E18=COLUMN() - 2,1,0)+IF(DATA!$F18=COLUMN() - 2,1,0)+IF(DATA!$G18=COLUMN() - 2,1,0))=0," ",(IF(OR(DATA!$E$34=СПИСОК!$A18,DATA!$F$34=СПИСОК!$A18,DATA!$G$34=СПИСОК!$A18),"++","+")))</f>
        <v xml:space="preserve"> </v>
      </c>
      <c r="AJ19" s="21" t="str">
        <f>IF((IF(DATA!$E18=COLUMN() - 2,1,0)+IF(DATA!$F18=COLUMN() - 2,1,0)+IF(DATA!$G18=COLUMN() - 2,1,0))=0," ",(IF(OR(DATA!$E$35=СПИСОК!$A18,DATA!$F$35=СПИСОК!$A18,DATA!$G$35=СПИСОК!$A18),"++","+")))</f>
        <v xml:space="preserve"> </v>
      </c>
      <c r="AK19" s="21" t="str">
        <f>IF((IF(DATA!$E18=COLUMN() - 2,1,0)+IF(DATA!$F18=COLUMN() - 2,1,0)+IF(DATA!$G18=COLUMN() - 2,1,0))=0," ",(IF(OR(DATA!$E$36=СПИСОК!$A18,DATA!$F$36=СПИСОК!$A18,DATA!$G$36=СПИСОК!$A18),"++","+")))</f>
        <v xml:space="preserve"> </v>
      </c>
      <c r="AL19" s="21" t="str">
        <f>IF((IF(DATA!$E18=COLUMN() - 2,1,0)+IF(DATA!$F18=COLUMN() - 2,1,0)+IF(DATA!$G18=COLUMN() - 2,1,0))=0," ",(IF(OR(DATA!$E$37=СПИСОК!$A18,DATA!$F$37=СПИСОК!$A18,DATA!$G$37=СПИСОК!$A18),"++","+")))</f>
        <v xml:space="preserve"> </v>
      </c>
      <c r="AM19" s="21" t="str">
        <f>IF((IF(DATA!$E18=COLUMN() - 2,1,0)+IF(DATA!$F18=COLUMN() - 2,1,0)+IF(DATA!$G18=COLUMN() - 2,1,0))=0," ",(IF(OR(DATA!$E$38=СПИСОК!$A18,DATA!$F$38=СПИСОК!$A18,DATA!$G$38=СПИСОК!$A18),"++","+")))</f>
        <v xml:space="preserve"> </v>
      </c>
      <c r="AN19" s="21" t="str">
        <f>IF((IF(DATA!$E18=COLUMN() - 2,1,0)+IF(DATA!$F18=COLUMN() - 2,1,0)+IF(DATA!$G18=COLUMN() - 2,1,0))=0," ",(IF(OR(DATA!$E$39=СПИСОК!$A18,DATA!$F$39=СПИСОК!$A18,DATA!$G$39=СПИСОК!$A18),"++","+")))</f>
        <v xml:space="preserve"> </v>
      </c>
      <c r="AO19" s="21" t="str">
        <f>IF((IF(DATA!$E18=COLUMN() - 2,1,0)+IF(DATA!$F18=COLUMN() - 2,1,0)+IF(DATA!$G18=COLUMN() - 2,1,0))=0," ",(IF(OR(DATA!$E$40=СПИСОК!$A18,DATA!$F$40=СПИСОК!$A18,DATA!$G$40=СПИСОК!$A18),"++","+")))</f>
        <v xml:space="preserve"> </v>
      </c>
      <c r="AP19" s="41" t="str">
        <f>IF((IF(DATA!$E18=COLUMN() - 2,1,0)+IF(DATA!$F18=COLUMN() - 2,1,0)+IF(DATA!$G18=COLUMN() - 2,1,0))=0," ",(IF(OR(DATA!$E$41=СПИСОК!$A18,DATA!$F$41=СПИСОК!$A18,DATA!$G$41=СПИСОК!$A18),"++","+")))</f>
        <v xml:space="preserve"> </v>
      </c>
      <c r="AQ19" s="33"/>
    </row>
    <row r="20" spans="1:43" ht="45" customHeight="1" x14ac:dyDescent="0.3">
      <c r="A20" s="85" t="str">
        <f>IF(СПИСОК!B19="","",СПИСОК!B19)</f>
        <v>Манжос Ульяна Антоновна</v>
      </c>
      <c r="B20" s="22"/>
      <c r="C20" s="20" t="str">
        <f>IF((IF(DATA!$E19=1,1,0)+IF(DATA!$F19=1,1,0)+IF(DATA!$G19=1,1,0))=0," ",(IF(OR(DATA!$E$2=СПИСОК!$A19,DATA!$F$2=СПИСОК!$A19,DATA!$G$2=СПИСОК!$A19),"++","+")))</f>
        <v xml:space="preserve"> </v>
      </c>
      <c r="D20" s="20" t="str">
        <f>IF((IF(DATA!E19=2,1,0)+IF(DATA!$F19=2,1,0)+IF(DATA!$G19=2,1,0))=0," ",(IF(OR(DATA!$E$3=СПИСОК!$A19,DATA!$F$3=СПИСОК!$A19,DATA!$G$3=СПИСОК!$A19),"++","+")))</f>
        <v xml:space="preserve"> </v>
      </c>
      <c r="E20" s="20" t="str">
        <f>IF((IF(DATA!$E19=3,1,0)+IF(DATA!$F19=3,1,0)+IF(DATA!$G19=3,1,0))=0," ",(IF(OR(DATA!$E$4=СПИСОК!$A19,DATA!$F$4=СПИСОК!$A19,DATA!$G$4=СПИСОК!$A19),"++","+")))</f>
        <v xml:space="preserve"> </v>
      </c>
      <c r="F20" s="20" t="str">
        <f>IF((IF(DATA!$E19=4,1,0)+IF(DATA!$F19=4,1,0)+IF(DATA!$G19=4,1,0))=0," ",(IF(OR(DATA!$E$5=СПИСОК!$A19,DATA!$F$5=СПИСОК!$A19,DATA!$G$5=СПИСОК!$A19),"++","+")))</f>
        <v xml:space="preserve"> </v>
      </c>
      <c r="G20" s="20" t="str">
        <f>IF((IF(DATA!$E19=COLUMN() - 2,1,0)+IF(DATA!$F19=COLUMN() - 2,1,0)+IF(DATA!$G19=COLUMN() - 2,1,0))=0," ",(IF(OR(DATA!$E$6=СПИСОК!$A19,DATA!$F$6=СПИСОК!$A19,DATA!$G$6=СПИСОК!$A19),"++","+")))</f>
        <v xml:space="preserve"> </v>
      </c>
      <c r="H20" s="20" t="str">
        <f>IF((IF(DATA!$E19=COLUMN() - 2,1,0)+IF(DATA!$F19=COLUMN() - 2,1,0)+IF(DATA!$G19=COLUMN() - 2,1,0))=0," ",(IF(OR(DATA!$E$7=СПИСОК!$A19,DATA!$F$7=СПИСОК!$A19,DATA!$G$7=СПИСОК!$A19),"++","+")))</f>
        <v xml:space="preserve"> </v>
      </c>
      <c r="I20" s="20" t="str">
        <f>IF((IF(DATA!$E19=COLUMN() - 2,1,0)+IF(DATA!$F19=COLUMN() - 2,1,0)+IF(DATA!$G19=COLUMN() - 2,1,0))=0," ",(IF(OR(DATA!$E$8=СПИСОК!$A19,DATA!$F$8=СПИСОК!$A19,DATA!$G$8=СПИСОК!$A19),"++","+")))</f>
        <v xml:space="preserve"> </v>
      </c>
      <c r="J20" s="21" t="str">
        <f>IF((IF(DATA!$E19=COLUMN() - 2,1,0)+IF(DATA!$F19=COLUMN() - 2,1,0)+IF(DATA!$G19=COLUMN() - 2,1,0))=0," ",(IF(OR(DATA!$E$9=СПИСОК!$A19,DATA!$F$9=СПИСОК!$A19,DATA!$G$9=СПИСОК!$A19),"++","+")))</f>
        <v xml:space="preserve"> </v>
      </c>
      <c r="K20" s="21" t="str">
        <f>IF((IF(DATA!$E19=COLUMN() - 2,1,0)+IF(DATA!$F19=COLUMN() - 2,1,0)+IF(DATA!$G19=COLUMN() - 2,1,0))=0," ",(IF(OR(DATA!$E$10=СПИСОК!$A19,DATA!$F$10=СПИСОК!$A19,DATA!$G$10=СПИСОК!$A19),"++","+")))</f>
        <v>+</v>
      </c>
      <c r="L20" s="21" t="str">
        <f>IF((IF(DATA!$E19=COLUMN() - 2,1,0)+IF(DATA!$F19=COLUMN() - 2,1,0)+IF(DATA!$G19=COLUMN() - 2,1,0))=0," ",(IF(OR(DATA!$E$11=СПИСОК!$A19,DATA!$F$11=СПИСОК!$A19,DATA!$G$11=СПИСОК!$A19),"++","+")))</f>
        <v xml:space="preserve"> </v>
      </c>
      <c r="M20" s="21" t="str">
        <f>IF((IF(DATA!$E19=COLUMN() - 2,1,0)+IF(DATA!$F19=COLUMN() - 2,1,0)+IF(DATA!$G19=COLUMN() - 2,1,0))=0," ",(IF(OR(DATA!$E$12=СПИСОК!$A19,DATA!$F$12=СПИСОК!$A19,DATA!$G$12=СПИСОК!$A19),"++","+")))</f>
        <v xml:space="preserve"> </v>
      </c>
      <c r="N20" s="21" t="str">
        <f>IF((IF(DATA!$E19=COLUMN() - 2,1,0)+IF(DATA!$F19=COLUMN() - 2,1,0)+IF(DATA!$G19=COLUMN() - 2,1,0))=0," ",(IF(OR(DATA!$E$13=СПИСОК!$A19,DATA!$F$13=СПИСОК!$A19,DATA!$G$13=СПИСОК!$A19),"++","+")))</f>
        <v xml:space="preserve"> </v>
      </c>
      <c r="O20" s="21" t="str">
        <f>IF((IF(DATA!$E19=COLUMN() - 2,1,0)+IF(DATA!$F19=COLUMN() - 2,1,0)+IF(DATA!$G19=COLUMN() - 2,1,0))=0," ",(IF(OR(DATA!$E$14=СПИСОК!$A19,DATA!$F$14=СПИСОК!$A19,DATA!$G$14=СПИСОК!$A19),"++","+")))</f>
        <v xml:space="preserve"> </v>
      </c>
      <c r="P20" s="21" t="str">
        <f>IF((IF(DATA!$E19=COLUMN() - 2,1,0)+IF(DATA!$F19=COLUMN() - 2,1,0)+IF(DATA!$G19=COLUMN() - 2,1,0))=0," ",(IF(OR(DATA!$E$15=СПИСОК!$A19,DATA!$F$15=СПИСОК!$A19,DATA!$G$15=СПИСОК!$A19),"++","+")))</f>
        <v xml:space="preserve"> </v>
      </c>
      <c r="Q20" s="21" t="str">
        <f>IF((IF(DATA!$E19=COLUMN() - 2,1,0)+IF(DATA!$F19=COLUMN() - 2,1,0)+IF(DATA!$G19=COLUMN() - 2,1,0))=0," ",(IF(OR(DATA!$E$16=СПИСОК!$A19,DATA!$F$16=СПИСОК!$A19,DATA!$G$16=СПИСОК!$A19),"++","+")))</f>
        <v xml:space="preserve"> </v>
      </c>
      <c r="R20" s="21" t="str">
        <f>IF((IF(DATA!$E19=COLUMN() - 2,1,0)+IF(DATA!$F19=COLUMN() - 2,1,0)+IF(DATA!$G19=COLUMN() - 2,1,0))=0," ",(IF(OR(DATA!$E$17=СПИСОК!$A19,DATA!$F$17=СПИСОК!$A19,DATA!$G$17=СПИСОК!$A19),"++","+")))</f>
        <v xml:space="preserve"> </v>
      </c>
      <c r="S20" s="21" t="str">
        <f>IF((IF(DATA!$E19=COLUMN() - 2,1,0)+IF(DATA!$F19=COLUMN() - 2,1,0)+IF(DATA!$G19=COLUMN() - 2,1,0))=0," ",(IF(OR(DATA!$E$18=СПИСОК!$A19,DATA!$F$18=СПИСОК!$A19,DATA!$G$18=СПИСОК!$A19),"++","+")))</f>
        <v>+</v>
      </c>
      <c r="T20" s="23"/>
      <c r="U20" s="21" t="str">
        <f>IF((IF(DATA!$E19=COLUMN() - 2,1,0)+IF(DATA!$F19=COLUMN() - 2,1,0)+IF(DATA!$G19=COLUMN() - 2,1,0))=0," ",(IF(OR(DATA!$E$20=СПИСОК!$A19,DATA!$F$20=СПИСОК!$A19,DATA!$G$20=СПИСОК!$A19),"++","+")))</f>
        <v xml:space="preserve"> </v>
      </c>
      <c r="V20" s="21" t="str">
        <f>IF((IF(DATA!$E19=COLUMN() - 2,1,0)+IF(DATA!$F19=COLUMN() - 2,1,0)+IF(DATA!$G19=COLUMN() - 2,1,0))=0," ",(IF(OR(DATA!$E$21=СПИСОК!$A19,DATA!$F$21=СПИСОК!$A19,DATA!$G$21=СПИСОК!$A19),"++","+")))</f>
        <v xml:space="preserve"> </v>
      </c>
      <c r="W20" s="21" t="str">
        <f>IF((IF(DATA!$E19=COLUMN() - 2,1,0)+IF(DATA!$F19=COLUMN() - 2,1,0)+IF(DATA!$G19=COLUMN() - 2,1,0))=0," ",(IF(OR(DATA!$E$22=СПИСОК!$A19,DATA!$F$22=СПИСОК!$A19,DATA!$G$22=СПИСОК!$A19),"++","+")))</f>
        <v xml:space="preserve"> </v>
      </c>
      <c r="X20" s="21" t="str">
        <f>IF((IF(DATA!$E19=COLUMN() - 2,1,0)+IF(DATA!$F19=COLUMN() - 2,1,0)+IF(DATA!$G19=COLUMN() - 2,1,0))=0," ",(IF(OR(DATA!$E$23=СПИСОК!$A19,DATA!$F$23=СПИСОК!$A19,DATA!$G$23=СПИСОК!$A19),"++","+")))</f>
        <v xml:space="preserve"> </v>
      </c>
      <c r="Y20" s="21" t="str">
        <f>IF((IF(DATA!$E19=COLUMN() - 2,1,0)+IF(DATA!$F19=COLUMN() - 2,1,0)+IF(DATA!$G19=COLUMN() - 2,1,0))=0," ",(IF(OR(DATA!$E$24=СПИСОК!$A19,DATA!$F$24=СПИСОК!$A19,DATA!$G$24=СПИСОК!$A19),"++","+")))</f>
        <v>+</v>
      </c>
      <c r="Z20" s="21" t="str">
        <f>IF((IF(DATA!$E19=COLUMN() - 2,1,0)+IF(DATA!$F19=COLUMN() - 2,1,0)+IF(DATA!$G19=COLUMN() - 2,1,0))=0," ",(IF(OR(DATA!$E$25=СПИСОК!$A19,DATA!$F$25=СПИСОК!$A19,DATA!$G$25=СПИСОК!$A19),"++","+")))</f>
        <v xml:space="preserve"> </v>
      </c>
      <c r="AA20" s="21" t="str">
        <f>IF((IF(DATA!$E19=COLUMN() - 2,1,0)+IF(DATA!$F19=COLUMN() - 2,1,0)+IF(DATA!$G19=COLUMN() - 2,1,0))=0," ",(IF(OR(DATA!$E$26=СПИСОК!$A19,DATA!$F$26=СПИСОК!$A19,DATA!$G$26=СПИСОК!$A19),"++","+")))</f>
        <v xml:space="preserve"> </v>
      </c>
      <c r="AB20" s="21" t="str">
        <f>IF((IF(DATA!$E19=COLUMN() - 2,1,0)+IF(DATA!$F19=COLUMN() - 2,1,0)+IF(DATA!$G19=COLUMN() - 2,1,0))=0," ",(IF(OR(DATA!$E$27=СПИСОК!$A19,DATA!$F$27=СПИСОК!$A19,DATA!$G$27=СПИСОК!$A19),"++","+")))</f>
        <v xml:space="preserve"> </v>
      </c>
      <c r="AC20" s="21" t="str">
        <f>IF((IF(DATA!$E19=COLUMN() - 2,1,0)+IF(DATA!$F19=COLUMN() - 2,1,0)+IF(DATA!$G19=COLUMN() - 2,1,0))=0," ",(IF(OR(DATA!$E$28=СПИСОК!$A19,DATA!$F$28=СПИСОК!$A19,DATA!$G$28=СПИСОК!$A19),"++","+")))</f>
        <v xml:space="preserve"> </v>
      </c>
      <c r="AD20" s="21" t="str">
        <f>IF((IF(DATA!$E19=COLUMN() - 2,1,0)+IF(DATA!$F19=COLUMN() - 2,1,0)+IF(DATA!$G19=COLUMN() - 2,1,0))=0," ",(IF(OR(DATA!$E$29=СПИСОК!$A19,DATA!$F$29=СПИСОК!$A19,DATA!$G$29=СПИСОК!$A19),"++","+")))</f>
        <v xml:space="preserve"> </v>
      </c>
      <c r="AE20" s="21" t="str">
        <f>IF((IF(DATA!$E19=COLUMN() - 2,1,0)+IF(DATA!$F19=COLUMN() - 2,1,0)+IF(DATA!$G19=COLUMN() - 2,1,0))=0," ",(IF(OR(DATA!$E$30=СПИСОК!$A19,DATA!$F$30=СПИСОК!$A19,DATA!$G$30=СПИСОК!$A19),"++","+")))</f>
        <v xml:space="preserve"> </v>
      </c>
      <c r="AF20" s="21" t="str">
        <f>IF((IF(DATA!$E19=COLUMN() - 2,1,0)+IF(DATA!$F19=COLUMN() - 2,1,0)+IF(DATA!$G19=COLUMN() - 2,1,0))=0," ",(IF(OR(DATA!$E$31=СПИСОК!$A19,DATA!$F$31=СПИСОК!$A19,DATA!$G$31=СПИСОК!$A19),"++","+")))</f>
        <v xml:space="preserve"> </v>
      </c>
      <c r="AG20" s="21" t="str">
        <f>IF((IF(DATA!$E19=COLUMN() - 2,1,0)+IF(DATA!$F19=COLUMN() - 2,1,0)+IF(DATA!$G19=COLUMN() - 2,1,0))=0," ",(IF(OR(DATA!$E$32=СПИСОК!$A19,DATA!$F$32=СПИСОК!$A19,DATA!$G$32=СПИСОК!$A19),"++","+")))</f>
        <v xml:space="preserve"> </v>
      </c>
      <c r="AH20" s="21" t="str">
        <f>IF((IF(DATA!$E19=COLUMN() - 2,1,0)+IF(DATA!$F19=COLUMN() - 2,1,0)+IF(DATA!$G19=COLUMN() - 2,1,0))=0," ",(IF(OR(DATA!$E$33=СПИСОК!$A19,DATA!$F$33=СПИСОК!$A19,DATA!$G$33=СПИСОК!$A19),"++","+")))</f>
        <v xml:space="preserve"> </v>
      </c>
      <c r="AI20" s="21" t="str">
        <f>IF((IF(DATA!$E19=COLUMN() - 2,1,0)+IF(DATA!$F19=COLUMN() - 2,1,0)+IF(DATA!$G19=COLUMN() - 2,1,0))=0," ",(IF(OR(DATA!$E$34=СПИСОК!$A19,DATA!$F$34=СПИСОК!$A19,DATA!$G$34=СПИСОК!$A19),"++","+")))</f>
        <v xml:space="preserve"> </v>
      </c>
      <c r="AJ20" s="21" t="str">
        <f>IF((IF(DATA!$E19=COLUMN() - 2,1,0)+IF(DATA!$F19=COLUMN() - 2,1,0)+IF(DATA!$G19=COLUMN() - 2,1,0))=0," ",(IF(OR(DATA!$E$35=СПИСОК!$A19,DATA!$F$35=СПИСОК!$A19,DATA!$G$35=СПИСОК!$A19),"++","+")))</f>
        <v xml:space="preserve"> </v>
      </c>
      <c r="AK20" s="21" t="str">
        <f>IF((IF(DATA!$E19=COLUMN() - 2,1,0)+IF(DATA!$F19=COLUMN() - 2,1,0)+IF(DATA!$G19=COLUMN() - 2,1,0))=0," ",(IF(OR(DATA!$E$36=СПИСОК!$A19,DATA!$F$36=СПИСОК!$A19,DATA!$G$36=СПИСОК!$A19),"++","+")))</f>
        <v xml:space="preserve"> </v>
      </c>
      <c r="AL20" s="21" t="str">
        <f>IF((IF(DATA!$E19=COLUMN() - 2,1,0)+IF(DATA!$F19=COLUMN() - 2,1,0)+IF(DATA!$G19=COLUMN() - 2,1,0))=0," ",(IF(OR(DATA!$E$37=СПИСОК!$A19,DATA!$F$37=СПИСОК!$A19,DATA!$G$37=СПИСОК!$A19),"++","+")))</f>
        <v xml:space="preserve"> </v>
      </c>
      <c r="AM20" s="21" t="str">
        <f>IF((IF(DATA!$E19=COLUMN() - 2,1,0)+IF(DATA!$F19=COLUMN() - 2,1,0)+IF(DATA!$G19=COLUMN() - 2,1,0))=0," ",(IF(OR(DATA!$E$38=СПИСОК!$A19,DATA!$F$38=СПИСОК!$A19,DATA!$G$38=СПИСОК!$A19),"++","+")))</f>
        <v xml:space="preserve"> </v>
      </c>
      <c r="AN20" s="21" t="str">
        <f>IF((IF(DATA!$E19=COLUMN() - 2,1,0)+IF(DATA!$F19=COLUMN() - 2,1,0)+IF(DATA!$G19=COLUMN() - 2,1,0))=0," ",(IF(OR(DATA!$E$39=СПИСОК!$A19,DATA!$F$39=СПИСОК!$A19,DATA!$G$39=СПИСОК!$A19),"++","+")))</f>
        <v xml:space="preserve"> </v>
      </c>
      <c r="AO20" s="21" t="str">
        <f>IF((IF(DATA!$E19=COLUMN() - 2,1,0)+IF(DATA!$F19=COLUMN() - 2,1,0)+IF(DATA!$G19=COLUMN() - 2,1,0))=0," ",(IF(OR(DATA!$E$40=СПИСОК!$A19,DATA!$F$40=СПИСОК!$A19,DATA!$G$40=СПИСОК!$A19),"++","+")))</f>
        <v xml:space="preserve"> </v>
      </c>
      <c r="AP20" s="41" t="str">
        <f>IF((IF(DATA!$E19=COLUMN() - 2,1,0)+IF(DATA!$F19=COLUMN() - 2,1,0)+IF(DATA!$G19=COLUMN() - 2,1,0))=0," ",(IF(OR(DATA!$E$41=СПИСОК!$A19,DATA!$F$41=СПИСОК!$A19,DATA!$G$41=СПИСОК!$A19),"++","+")))</f>
        <v xml:space="preserve"> </v>
      </c>
      <c r="AQ20" s="33"/>
    </row>
    <row r="21" spans="1:43" ht="45" customHeight="1" x14ac:dyDescent="0.3">
      <c r="A21" s="85" t="str">
        <f>IF(СПИСОК!B20="","",СПИСОК!B20)</f>
        <v>Наквасина Анна Викторовна</v>
      </c>
      <c r="B21" s="22"/>
      <c r="C21" s="20" t="str">
        <f>IF((IF(DATA!$E20=1,1,0)+IF(DATA!$F20=1,1,0)+IF(DATA!$G20=1,1,0))=0," ",(IF(OR(DATA!$E$2=СПИСОК!$A20,DATA!$F$2=СПИСОК!$A20,DATA!$G$2=СПИСОК!$A20),"++","+")))</f>
        <v xml:space="preserve"> </v>
      </c>
      <c r="D21" s="20" t="str">
        <f>IF((IF(DATA!E20=2,1,0)+IF(DATA!$F20=2,1,0)+IF(DATA!$G20=2,1,0))=0," ",(IF(OR(DATA!$E$3=СПИСОК!$A20,DATA!$F$3=СПИСОК!$A20,DATA!$G$3=СПИСОК!$A20),"++","+")))</f>
        <v xml:space="preserve"> </v>
      </c>
      <c r="E21" s="20" t="str">
        <f>IF((IF(DATA!$E20=3,1,0)+IF(DATA!$F20=3,1,0)+IF(DATA!$G20=3,1,0))=0," ",(IF(OR(DATA!$E$4=СПИСОК!$A20,DATA!$F$4=СПИСОК!$A20,DATA!$G$4=СПИСОК!$A20),"++","+")))</f>
        <v xml:space="preserve"> </v>
      </c>
      <c r="F21" s="20" t="str">
        <f>IF((IF(DATA!$E20=4,1,0)+IF(DATA!$F20=4,1,0)+IF(DATA!$G20=4,1,0))=0," ",(IF(OR(DATA!$E$5=СПИСОК!$A20,DATA!$F$5=СПИСОК!$A20,DATA!$G$5=СПИСОК!$A20),"++","+")))</f>
        <v xml:space="preserve"> </v>
      </c>
      <c r="G21" s="20" t="str">
        <f>IF((IF(DATA!$E20=COLUMN() - 2,1,0)+IF(DATA!$F20=COLUMN() - 2,1,0)+IF(DATA!$G20=COLUMN() - 2,1,0))=0," ",(IF(OR(DATA!$E$6=СПИСОК!$A20,DATA!$F$6=СПИСОК!$A20,DATA!$G$6=СПИСОК!$A20),"++","+")))</f>
        <v xml:space="preserve"> </v>
      </c>
      <c r="H21" s="20" t="str">
        <f>IF((IF(DATA!$E20=COLUMN() - 2,1,0)+IF(DATA!$F20=COLUMN() - 2,1,0)+IF(DATA!$G20=COLUMN() - 2,1,0))=0," ",(IF(OR(DATA!$E$7=СПИСОК!$A20,DATA!$F$7=СПИСОК!$A20,DATA!$G$7=СПИСОК!$A20),"++","+")))</f>
        <v xml:space="preserve"> </v>
      </c>
      <c r="I21" s="20" t="str">
        <f>IF((IF(DATA!$E20=COLUMN() - 2,1,0)+IF(DATA!$F20=COLUMN() - 2,1,0)+IF(DATA!$G20=COLUMN() - 2,1,0))=0," ",(IF(OR(DATA!$E$8=СПИСОК!$A20,DATA!$F$8=СПИСОК!$A20,DATA!$G$8=СПИСОК!$A20),"++","+")))</f>
        <v xml:space="preserve"> </v>
      </c>
      <c r="J21" s="21" t="str">
        <f>IF((IF(DATA!$E20=COLUMN() - 2,1,0)+IF(DATA!$F20=COLUMN() - 2,1,0)+IF(DATA!$G20=COLUMN() - 2,1,0))=0," ",(IF(OR(DATA!$E$9=СПИСОК!$A20,DATA!$F$9=СПИСОК!$A20,DATA!$G$9=СПИСОК!$A20),"++","+")))</f>
        <v xml:space="preserve"> </v>
      </c>
      <c r="K21" s="21" t="str">
        <f>IF((IF(DATA!$E20=COLUMN() - 2,1,0)+IF(DATA!$F20=COLUMN() - 2,1,0)+IF(DATA!$G20=COLUMN() - 2,1,0))=0," ",(IF(OR(DATA!$E$10=СПИСОК!$A20,DATA!$F$10=СПИСОК!$A20,DATA!$G$10=СПИСОК!$A20),"++","+")))</f>
        <v xml:space="preserve"> </v>
      </c>
      <c r="L21" s="21" t="str">
        <f>IF((IF(DATA!$E20=COLUMN() - 2,1,0)+IF(DATA!$F20=COLUMN() - 2,1,0)+IF(DATA!$G20=COLUMN() - 2,1,0))=0," ",(IF(OR(DATA!$E$11=СПИСОК!$A20,DATA!$F$11=СПИСОК!$A20,DATA!$G$11=СПИСОК!$A20),"++","+")))</f>
        <v xml:space="preserve"> </v>
      </c>
      <c r="M21" s="21" t="str">
        <f>IF((IF(DATA!$E20=COLUMN() - 2,1,0)+IF(DATA!$F20=COLUMN() - 2,1,0)+IF(DATA!$G20=COLUMN() - 2,1,0))=0," ",(IF(OR(DATA!$E$12=СПИСОК!$A20,DATA!$F$12=СПИСОК!$A20,DATA!$G$12=СПИСОК!$A20),"++","+")))</f>
        <v xml:space="preserve"> </v>
      </c>
      <c r="N21" s="21" t="str">
        <f>IF((IF(DATA!$E20=COLUMN() - 2,1,0)+IF(DATA!$F20=COLUMN() - 2,1,0)+IF(DATA!$G20=COLUMN() - 2,1,0))=0," ",(IF(OR(DATA!$E$13=СПИСОК!$A20,DATA!$F$13=СПИСОК!$A20,DATA!$G$13=СПИСОК!$A20),"++","+")))</f>
        <v xml:space="preserve"> </v>
      </c>
      <c r="O21" s="21" t="str">
        <f>IF((IF(DATA!$E20=COLUMN() - 2,1,0)+IF(DATA!$F20=COLUMN() - 2,1,0)+IF(DATA!$G20=COLUMN() - 2,1,0))=0," ",(IF(OR(DATA!$E$14=СПИСОК!$A20,DATA!$F$14=СПИСОК!$A20,DATA!$G$14=СПИСОК!$A20),"++","+")))</f>
        <v xml:space="preserve"> </v>
      </c>
      <c r="P21" s="21" t="str">
        <f>IF((IF(DATA!$E20=COLUMN() - 2,1,0)+IF(DATA!$F20=COLUMN() - 2,1,0)+IF(DATA!$G20=COLUMN() - 2,1,0))=0," ",(IF(OR(DATA!$E$15=СПИСОК!$A20,DATA!$F$15=СПИСОК!$A20,DATA!$G$15=СПИСОК!$A20),"++","+")))</f>
        <v xml:space="preserve"> </v>
      </c>
      <c r="Q21" s="21" t="str">
        <f>IF((IF(DATA!$E20=COLUMN() - 2,1,0)+IF(DATA!$F20=COLUMN() - 2,1,0)+IF(DATA!$G20=COLUMN() - 2,1,0))=0," ",(IF(OR(DATA!$E$16=СПИСОК!$A20,DATA!$F$16=СПИСОК!$A20,DATA!$G$16=СПИСОК!$A20),"++","+")))</f>
        <v xml:space="preserve"> </v>
      </c>
      <c r="R21" s="21" t="str">
        <f>IF((IF(DATA!$E20=COLUMN() - 2,1,0)+IF(DATA!$F20=COLUMN() - 2,1,0)+IF(DATA!$G20=COLUMN() - 2,1,0))=0," ",(IF(OR(DATA!$E$17=СПИСОК!$A20,DATA!$F$17=СПИСОК!$A20,DATA!$G$17=СПИСОК!$A20),"++","+")))</f>
        <v xml:space="preserve"> </v>
      </c>
      <c r="S21" s="21" t="str">
        <f>IF((IF(DATA!$E20=COLUMN() - 2,1,0)+IF(DATA!$F20=COLUMN() - 2,1,0)+IF(DATA!$G20=COLUMN() - 2,1,0))=0," ",(IF(OR(DATA!$E$18=СПИСОК!$A20,DATA!$F$18=СПИСОК!$A20,DATA!$G$18=СПИСОК!$A20),"++","+")))</f>
        <v xml:space="preserve"> </v>
      </c>
      <c r="T21" s="21" t="str">
        <f>IF((IF(DATA!$E20=COLUMN() - 2,1,0)+IF(DATA!$F20=COLUMN() - 2,1,0)+IF(DATA!$G20=COLUMN() - 2,1,0))=0," ",(IF(OR(DATA!$E$19=СПИСОК!$A20,DATA!$F$19=СПИСОК!$A20,DATA!$G$19=СПИСОК!$A20),"++","+")))</f>
        <v xml:space="preserve"> </v>
      </c>
      <c r="U21" s="23"/>
      <c r="V21" s="21" t="str">
        <f>IF((IF(DATA!$E20=COLUMN() - 2,1,0)+IF(DATA!$F20=COLUMN() - 2,1,0)+IF(DATA!$G20=COLUMN() - 2,1,0))=0," ",(IF(OR(DATA!$E$21=СПИСОК!$A20,DATA!$F$21=СПИСОК!$A20,DATA!$G$21=СПИСОК!$A20),"++","+")))</f>
        <v xml:space="preserve"> </v>
      </c>
      <c r="W21" s="21" t="str">
        <f>IF((IF(DATA!$E20=COLUMN() - 2,1,0)+IF(DATA!$F20=COLUMN() - 2,1,0)+IF(DATA!$G20=COLUMN() - 2,1,0))=0," ",(IF(OR(DATA!$E$22=СПИСОК!$A20,DATA!$F$22=СПИСОК!$A20,DATA!$G$22=СПИСОК!$A20),"++","+")))</f>
        <v xml:space="preserve"> </v>
      </c>
      <c r="X21" s="21" t="str">
        <f>IF((IF(DATA!$E20=COLUMN() - 2,1,0)+IF(DATA!$F20=COLUMN() - 2,1,0)+IF(DATA!$G20=COLUMN() - 2,1,0))=0," ",(IF(OR(DATA!$E$23=СПИСОК!$A20,DATA!$F$23=СПИСОК!$A20,DATA!$G$23=СПИСОК!$A20),"++","+")))</f>
        <v xml:space="preserve"> </v>
      </c>
      <c r="Y21" s="21" t="str">
        <f>IF((IF(DATA!$E20=COLUMN() - 2,1,0)+IF(DATA!$F20=COLUMN() - 2,1,0)+IF(DATA!$G20=COLUMN() - 2,1,0))=0," ",(IF(OR(DATA!$E$24=СПИСОК!$A20,DATA!$F$24=СПИСОК!$A20,DATA!$G$24=СПИСОК!$A20),"++","+")))</f>
        <v xml:space="preserve"> </v>
      </c>
      <c r="Z21" s="21" t="str">
        <f>IF((IF(DATA!$E20=COLUMN() - 2,1,0)+IF(DATA!$F20=COLUMN() - 2,1,0)+IF(DATA!$G20=COLUMN() - 2,1,0))=0," ",(IF(OR(DATA!$E$25=СПИСОК!$A20,DATA!$F$25=СПИСОК!$A20,DATA!$G$25=СПИСОК!$A20),"++","+")))</f>
        <v xml:space="preserve"> </v>
      </c>
      <c r="AA21" s="21" t="str">
        <f>IF((IF(DATA!$E20=COLUMN() - 2,1,0)+IF(DATA!$F20=COLUMN() - 2,1,0)+IF(DATA!$G20=COLUMN() - 2,1,0))=0," ",(IF(OR(DATA!$E$26=СПИСОК!$A20,DATA!$F$26=СПИСОК!$A20,DATA!$G$26=СПИСОК!$A20),"++","+")))</f>
        <v xml:space="preserve"> </v>
      </c>
      <c r="AB21" s="21" t="str">
        <f>IF((IF(DATA!$E20=COLUMN() - 2,1,0)+IF(DATA!$F20=COLUMN() - 2,1,0)+IF(DATA!$G20=COLUMN() - 2,1,0))=0," ",(IF(OR(DATA!$E$27=СПИСОК!$A20,DATA!$F$27=СПИСОК!$A20,DATA!$G$27=СПИСОК!$A20),"++","+")))</f>
        <v xml:space="preserve"> </v>
      </c>
      <c r="AC21" s="21" t="str">
        <f>IF((IF(DATA!$E20=COLUMN() - 2,1,0)+IF(DATA!$F20=COLUMN() - 2,1,0)+IF(DATA!$G20=COLUMN() - 2,1,0))=0," ",(IF(OR(DATA!$E$28=СПИСОК!$A20,DATA!$F$28=СПИСОК!$A20,DATA!$G$28=СПИСОК!$A20),"++","+")))</f>
        <v xml:space="preserve"> </v>
      </c>
      <c r="AD21" s="21" t="str">
        <f>IF((IF(DATA!$E20=COLUMN() - 2,1,0)+IF(DATA!$F20=COLUMN() - 2,1,0)+IF(DATA!$G20=COLUMN() - 2,1,0))=0," ",(IF(OR(DATA!$E$29=СПИСОК!$A20,DATA!$F$29=СПИСОК!$A20,DATA!$G$29=СПИСОК!$A20),"++","+")))</f>
        <v>+</v>
      </c>
      <c r="AE21" s="21" t="str">
        <f>IF((IF(DATA!$E20=COLUMN() - 2,1,0)+IF(DATA!$F20=COLUMN() - 2,1,0)+IF(DATA!$G20=COLUMN() - 2,1,0))=0," ",(IF(OR(DATA!$E$30=СПИСОК!$A20,DATA!$F$30=СПИСОК!$A20,DATA!$G$30=СПИСОК!$A20),"++","+")))</f>
        <v>+</v>
      </c>
      <c r="AF21" s="21" t="str">
        <f>IF((IF(DATA!$E20=COLUMN() - 2,1,0)+IF(DATA!$F20=COLUMN() - 2,1,0)+IF(DATA!$G20=COLUMN() - 2,1,0))=0," ",(IF(OR(DATA!$E$31=СПИСОК!$A20,DATA!$F$31=СПИСОК!$A20,DATA!$G$31=СПИСОК!$A20),"++","+")))</f>
        <v xml:space="preserve"> </v>
      </c>
      <c r="AG21" s="21" t="str">
        <f>IF((IF(DATA!$E20=COLUMN() - 2,1,0)+IF(DATA!$F20=COLUMN() - 2,1,0)+IF(DATA!$G20=COLUMN() - 2,1,0))=0," ",(IF(OR(DATA!$E$32=СПИСОК!$A20,DATA!$F$32=СПИСОК!$A20,DATA!$G$32=СПИСОК!$A20),"++","+")))</f>
        <v xml:space="preserve"> </v>
      </c>
      <c r="AH21" s="21" t="str">
        <f>IF((IF(DATA!$E20=COLUMN() - 2,1,0)+IF(DATA!$F20=COLUMN() - 2,1,0)+IF(DATA!$G20=COLUMN() - 2,1,0))=0," ",(IF(OR(DATA!$E$33=СПИСОК!$A20,DATA!$F$33=СПИСОК!$A20,DATA!$G$33=СПИСОК!$A20),"++","+")))</f>
        <v xml:space="preserve"> </v>
      </c>
      <c r="AI21" s="21" t="str">
        <f>IF((IF(DATA!$E20=COLUMN() - 2,1,0)+IF(DATA!$F20=COLUMN() - 2,1,0)+IF(DATA!$G20=COLUMN() - 2,1,0))=0," ",(IF(OR(DATA!$E$34=СПИСОК!$A20,DATA!$F$34=СПИСОК!$A20,DATA!$G$34=СПИСОК!$A20),"++","+")))</f>
        <v xml:space="preserve"> </v>
      </c>
      <c r="AJ21" s="21" t="str">
        <f>IF((IF(DATA!$E20=COLUMN() - 2,1,0)+IF(DATA!$F20=COLUMN() - 2,1,0)+IF(DATA!$G20=COLUMN() - 2,1,0))=0," ",(IF(OR(DATA!$E$35=СПИСОК!$A20,DATA!$F$35=СПИСОК!$A20,DATA!$G$35=СПИСОК!$A20),"++","+")))</f>
        <v>+</v>
      </c>
      <c r="AK21" s="21" t="str">
        <f>IF((IF(DATA!$E20=COLUMN() - 2,1,0)+IF(DATA!$F20=COLUMN() - 2,1,0)+IF(DATA!$G20=COLUMN() - 2,1,0))=0," ",(IF(OR(DATA!$E$36=СПИСОК!$A20,DATA!$F$36=СПИСОК!$A20,DATA!$G$36=СПИСОК!$A20),"++","+")))</f>
        <v xml:space="preserve"> </v>
      </c>
      <c r="AL21" s="21" t="str">
        <f>IF((IF(DATA!$E20=COLUMN() - 2,1,0)+IF(DATA!$F20=COLUMN() - 2,1,0)+IF(DATA!$G20=COLUMN() - 2,1,0))=0," ",(IF(OR(DATA!$E$37=СПИСОК!$A20,DATA!$F$37=СПИСОК!$A20,DATA!$G$37=СПИСОК!$A20),"++","+")))</f>
        <v xml:space="preserve"> </v>
      </c>
      <c r="AM21" s="21" t="str">
        <f>IF((IF(DATA!$E20=COLUMN() - 2,1,0)+IF(DATA!$F20=COLUMN() - 2,1,0)+IF(DATA!$G20=COLUMN() - 2,1,0))=0," ",(IF(OR(DATA!$E$38=СПИСОК!$A20,DATA!$F$38=СПИСОК!$A20,DATA!$G$38=СПИСОК!$A20),"++","+")))</f>
        <v xml:space="preserve"> </v>
      </c>
      <c r="AN21" s="21" t="str">
        <f>IF((IF(DATA!$E20=COLUMN() - 2,1,0)+IF(DATA!$F20=COLUMN() - 2,1,0)+IF(DATA!$G20=COLUMN() - 2,1,0))=0," ",(IF(OR(DATA!$E$39=СПИСОК!$A20,DATA!$F$39=СПИСОК!$A20,DATA!$G$39=СПИСОК!$A20),"++","+")))</f>
        <v xml:space="preserve"> </v>
      </c>
      <c r="AO21" s="21" t="str">
        <f>IF((IF(DATA!$E20=COLUMN() - 2,1,0)+IF(DATA!$F20=COLUMN() - 2,1,0)+IF(DATA!$G20=COLUMN() - 2,1,0))=0," ",(IF(OR(DATA!$E$40=СПИСОК!$A20,DATA!$F$40=СПИСОК!$A20,DATA!$G$40=СПИСОК!$A20),"++","+")))</f>
        <v xml:space="preserve"> </v>
      </c>
      <c r="AP21" s="41" t="str">
        <f>IF((IF(DATA!$E20=COLUMN() - 2,1,0)+IF(DATA!$F20=COLUMN() - 2,1,0)+IF(DATA!$G20=COLUMN() - 2,1,0))=0," ",(IF(OR(DATA!$E$41=СПИСОК!$A20,DATA!$F$41=СПИСОК!$A20,DATA!$G$41=СПИСОК!$A20),"++","+")))</f>
        <v xml:space="preserve"> </v>
      </c>
      <c r="AQ21" s="33"/>
    </row>
    <row r="22" spans="1:43" ht="45" customHeight="1" x14ac:dyDescent="0.3">
      <c r="A22" s="85" t="str">
        <f>IF(СПИСОК!B21="","",СПИСОК!B21)</f>
        <v>Ненашев Александр Николаевич</v>
      </c>
      <c r="B22" s="22"/>
      <c r="C22" s="20" t="str">
        <f>IF((IF(DATA!$E21=1,1,0)+IF(DATA!$F21=1,1,0)+IF(DATA!$G21=1,1,0))=0," ",(IF(OR(DATA!$E$2=СПИСОК!$A21,DATA!$F$2=СПИСОК!$A21,DATA!$G$2=СПИСОК!$A21),"++","+")))</f>
        <v xml:space="preserve"> </v>
      </c>
      <c r="D22" s="20" t="str">
        <f>IF((IF(DATA!E21=2,1,0)+IF(DATA!$F21=2,1,0)+IF(DATA!$G21=2,1,0))=0," ",(IF(OR(DATA!$E$3=СПИСОК!$A21,DATA!$F$3=СПИСОК!$A21,DATA!$G$3=СПИСОК!$A21),"++","+")))</f>
        <v xml:space="preserve"> </v>
      </c>
      <c r="E22" s="20" t="str">
        <f>IF((IF(DATA!$E21=3,1,0)+IF(DATA!$F21=3,1,0)+IF(DATA!$G21=3,1,0))=0," ",(IF(OR(DATA!$E$4=СПИСОК!$A21,DATA!$F$4=СПИСОК!$A21,DATA!$G$4=СПИСОК!$A21),"++","+")))</f>
        <v xml:space="preserve"> </v>
      </c>
      <c r="F22" s="20" t="str">
        <f>IF((IF(DATA!$E21=4,1,0)+IF(DATA!$F21=4,1,0)+IF(DATA!$G21=4,1,0))=0," ",(IF(OR(DATA!$E$5=СПИСОК!$A21,DATA!$F$5=СПИСОК!$A21,DATA!$G$5=СПИСОК!$A21),"++","+")))</f>
        <v xml:space="preserve"> </v>
      </c>
      <c r="G22" s="20" t="str">
        <f>IF((IF(DATA!$E21=COLUMN() - 2,1,0)+IF(DATA!$F21=COLUMN() - 2,1,0)+IF(DATA!$G21=COLUMN() - 2,1,0))=0," ",(IF(OR(DATA!$E$6=СПИСОК!$A21,DATA!$F$6=СПИСОК!$A21,DATA!$G$6=СПИСОК!$A21),"++","+")))</f>
        <v xml:space="preserve"> </v>
      </c>
      <c r="H22" s="20" t="str">
        <f>IF((IF(DATA!$E21=COLUMN() - 2,1,0)+IF(DATA!$F21=COLUMN() - 2,1,0)+IF(DATA!$G21=COLUMN() - 2,1,0))=0," ",(IF(OR(DATA!$E$7=СПИСОК!$A21,DATA!$F$7=СПИСОК!$A21,DATA!$G$7=СПИСОК!$A21),"++","+")))</f>
        <v xml:space="preserve"> </v>
      </c>
      <c r="I22" s="20" t="str">
        <f>IF((IF(DATA!$E21=COLUMN() - 2,1,0)+IF(DATA!$F21=COLUMN() - 2,1,0)+IF(DATA!$G21=COLUMN() - 2,1,0))=0," ",(IF(OR(DATA!$E$8=СПИСОК!$A21,DATA!$F$8=СПИСОК!$A21,DATA!$G$8=СПИСОК!$A21),"++","+")))</f>
        <v xml:space="preserve"> </v>
      </c>
      <c r="J22" s="21" t="str">
        <f>IF((IF(DATA!$E21=COLUMN() - 2,1,0)+IF(DATA!$F21=COLUMN() - 2,1,0)+IF(DATA!$G21=COLUMN() - 2,1,0))=0," ",(IF(OR(DATA!$E$9=СПИСОК!$A21,DATA!$F$9=СПИСОК!$A21,DATA!$G$9=СПИСОК!$A21),"++","+")))</f>
        <v>++</v>
      </c>
      <c r="K22" s="21" t="str">
        <f>IF((IF(DATA!$E21=COLUMN() - 2,1,0)+IF(DATA!$F21=COLUMN() - 2,1,0)+IF(DATA!$G21=COLUMN() - 2,1,0))=0," ",(IF(OR(DATA!$E$10=СПИСОК!$A21,DATA!$F$10=СПИСОК!$A21,DATA!$G$10=СПИСОК!$A21),"++","+")))</f>
        <v xml:space="preserve"> </v>
      </c>
      <c r="L22" s="21" t="str">
        <f>IF((IF(DATA!$E21=COLUMN() - 2,1,0)+IF(DATA!$F21=COLUMN() - 2,1,0)+IF(DATA!$G21=COLUMN() - 2,1,0))=0," ",(IF(OR(DATA!$E$11=СПИСОК!$A21,DATA!$F$11=СПИСОК!$A21,DATA!$G$11=СПИСОК!$A21),"++","+")))</f>
        <v xml:space="preserve"> </v>
      </c>
      <c r="M22" s="21" t="str">
        <f>IF((IF(DATA!$E21=COLUMN() - 2,1,0)+IF(DATA!$F21=COLUMN() - 2,1,0)+IF(DATA!$G21=COLUMN() - 2,1,0))=0," ",(IF(OR(DATA!$E$12=СПИСОК!$A21,DATA!$F$12=СПИСОК!$A21,DATA!$G$12=СПИСОК!$A21),"++","+")))</f>
        <v xml:space="preserve"> </v>
      </c>
      <c r="N22" s="21" t="str">
        <f>IF((IF(DATA!$E21=COLUMN() - 2,1,0)+IF(DATA!$F21=COLUMN() - 2,1,0)+IF(DATA!$G21=COLUMN() - 2,1,0))=0," ",(IF(OR(DATA!$E$13=СПИСОК!$A21,DATA!$F$13=СПИСОК!$A21,DATA!$G$13=СПИСОК!$A21),"++","+")))</f>
        <v xml:space="preserve"> </v>
      </c>
      <c r="O22" s="21" t="str">
        <f>IF((IF(DATA!$E21=COLUMN() - 2,1,0)+IF(DATA!$F21=COLUMN() - 2,1,0)+IF(DATA!$G21=COLUMN() - 2,1,0))=0," ",(IF(OR(DATA!$E$14=СПИСОК!$A21,DATA!$F$14=СПИСОК!$A21,DATA!$G$14=СПИСОК!$A21),"++","+")))</f>
        <v xml:space="preserve"> </v>
      </c>
      <c r="P22" s="21" t="str">
        <f>IF((IF(DATA!$E21=COLUMN() - 2,1,0)+IF(DATA!$F21=COLUMN() - 2,1,0)+IF(DATA!$G21=COLUMN() - 2,1,0))=0," ",(IF(OR(DATA!$E$15=СПИСОК!$A21,DATA!$F$15=СПИСОК!$A21,DATA!$G$15=СПИСОК!$A21),"++","+")))</f>
        <v xml:space="preserve"> </v>
      </c>
      <c r="Q22" s="21" t="str">
        <f>IF((IF(DATA!$E21=COLUMN() - 2,1,0)+IF(DATA!$F21=COLUMN() - 2,1,0)+IF(DATA!$G21=COLUMN() - 2,1,0))=0," ",(IF(OR(DATA!$E$16=СПИСОК!$A21,DATA!$F$16=СПИСОК!$A21,DATA!$G$16=СПИСОК!$A21),"++","+")))</f>
        <v xml:space="preserve"> </v>
      </c>
      <c r="R22" s="21" t="str">
        <f>IF((IF(DATA!$E21=COLUMN() - 2,1,0)+IF(DATA!$F21=COLUMN() - 2,1,0)+IF(DATA!$G21=COLUMN() - 2,1,0))=0," ",(IF(OR(DATA!$E$17=СПИСОК!$A21,DATA!$F$17=СПИСОК!$A21,DATA!$G$17=СПИСОК!$A21),"++","+")))</f>
        <v xml:space="preserve"> </v>
      </c>
      <c r="S22" s="21" t="str">
        <f>IF((IF(DATA!$E21=COLUMN() - 2,1,0)+IF(DATA!$F21=COLUMN() - 2,1,0)+IF(DATA!$G21=COLUMN() - 2,1,0))=0," ",(IF(OR(DATA!$E$18=СПИСОК!$A21,DATA!$F$18=СПИСОК!$A21,DATA!$G$18=СПИСОК!$A21),"++","+")))</f>
        <v xml:space="preserve"> </v>
      </c>
      <c r="T22" s="21" t="str">
        <f>IF((IF(DATA!$E21=COLUMN() - 2,1,0)+IF(DATA!$F21=COLUMN() - 2,1,0)+IF(DATA!$G21=COLUMN() - 2,1,0))=0," ",(IF(OR(DATA!$E$19=СПИСОК!$A21,DATA!$F$19=СПИСОК!$A21,DATA!$G$19=СПИСОК!$A21),"++","+")))</f>
        <v xml:space="preserve"> </v>
      </c>
      <c r="U22" s="21" t="str">
        <f>IF((IF(DATA!$E21=COLUMN() - 2,1,0)+IF(DATA!$F21=COLUMN() - 2,1,0)+IF(DATA!$G21=COLUMN() - 2,1,0))=0," ",(IF(OR(DATA!$E$20=СПИСОК!$A21,DATA!$F$20=СПИСОК!$A21,DATA!$G$20=СПИСОК!$A21),"++","+")))</f>
        <v xml:space="preserve"> </v>
      </c>
      <c r="V22" s="23"/>
      <c r="W22" s="21" t="str">
        <f>IF((IF(DATA!$E21=COLUMN() - 2,1,0)+IF(DATA!$F21=COLUMN() - 2,1,0)+IF(DATA!$G21=COLUMN() - 2,1,0))=0," ",(IF(OR(DATA!$E$22=СПИСОК!$A21,DATA!$F$22=СПИСОК!$A21,DATA!$G$22=СПИСОК!$A21),"++","+")))</f>
        <v xml:space="preserve"> </v>
      </c>
      <c r="X22" s="21" t="str">
        <f>IF((IF(DATA!$E21=COLUMN() - 2,1,0)+IF(DATA!$F21=COLUMN() - 2,1,0)+IF(DATA!$G21=COLUMN() - 2,1,0))=0," ",(IF(OR(DATA!$E$23=СПИСОК!$A21,DATA!$F$23=СПИСОК!$A21,DATA!$G$23=СПИСОК!$A21),"++","+")))</f>
        <v xml:space="preserve"> </v>
      </c>
      <c r="Y22" s="21" t="str">
        <f>IF((IF(DATA!$E21=COLUMN() - 2,1,0)+IF(DATA!$F21=COLUMN() - 2,1,0)+IF(DATA!$G21=COLUMN() - 2,1,0))=0," ",(IF(OR(DATA!$E$24=СПИСОК!$A21,DATA!$F$24=СПИСОК!$A21,DATA!$G$24=СПИСОК!$A21),"++","+")))</f>
        <v>++</v>
      </c>
      <c r="Z22" s="21" t="str">
        <f>IF((IF(DATA!$E21=COLUMN() - 2,1,0)+IF(DATA!$F21=COLUMN() - 2,1,0)+IF(DATA!$G21=COLUMN() - 2,1,0))=0," ",(IF(OR(DATA!$E$25=СПИСОК!$A21,DATA!$F$25=СПИСОК!$A21,DATA!$G$25=СПИСОК!$A21),"++","+")))</f>
        <v xml:space="preserve"> </v>
      </c>
      <c r="AA22" s="21" t="str">
        <f>IF((IF(DATA!$E21=COLUMN() - 2,1,0)+IF(DATA!$F21=COLUMN() - 2,1,0)+IF(DATA!$G21=COLUMN() - 2,1,0))=0," ",(IF(OR(DATA!$E$26=СПИСОК!$A21,DATA!$F$26=СПИСОК!$A21,DATA!$G$26=СПИСОК!$A21),"++","+")))</f>
        <v xml:space="preserve"> </v>
      </c>
      <c r="AB22" s="21" t="str">
        <f>IF((IF(DATA!$E21=COLUMN() - 2,1,0)+IF(DATA!$F21=COLUMN() - 2,1,0)+IF(DATA!$G21=COLUMN() - 2,1,0))=0," ",(IF(OR(DATA!$E$27=СПИСОК!$A21,DATA!$F$27=СПИСОК!$A21,DATA!$G$27=СПИСОК!$A21),"++","+")))</f>
        <v xml:space="preserve"> </v>
      </c>
      <c r="AC22" s="21" t="str">
        <f>IF((IF(DATA!$E21=COLUMN() - 2,1,0)+IF(DATA!$F21=COLUMN() - 2,1,0)+IF(DATA!$G21=COLUMN() - 2,1,0))=0," ",(IF(OR(DATA!$E$28=СПИСОК!$A21,DATA!$F$28=СПИСОК!$A21,DATA!$G$28=СПИСОК!$A21),"++","+")))</f>
        <v xml:space="preserve"> </v>
      </c>
      <c r="AD22" s="21" t="str">
        <f>IF((IF(DATA!$E21=COLUMN() - 2,1,0)+IF(DATA!$F21=COLUMN() - 2,1,0)+IF(DATA!$G21=COLUMN() - 2,1,0))=0," ",(IF(OR(DATA!$E$29=СПИСОК!$A21,DATA!$F$29=СПИСОК!$A21,DATA!$G$29=СПИСОК!$A21),"++","+")))</f>
        <v xml:space="preserve"> </v>
      </c>
      <c r="AE22" s="21" t="str">
        <f>IF((IF(DATA!$E21=COLUMN() - 2,1,0)+IF(DATA!$F21=COLUMN() - 2,1,0)+IF(DATA!$G21=COLUMN() - 2,1,0))=0," ",(IF(OR(DATA!$E$30=СПИСОК!$A21,DATA!$F$30=СПИСОК!$A21,DATA!$G$30=СПИСОК!$A21),"++","+")))</f>
        <v xml:space="preserve"> </v>
      </c>
      <c r="AF22" s="21" t="str">
        <f>IF((IF(DATA!$E21=COLUMN() - 2,1,0)+IF(DATA!$F21=COLUMN() - 2,1,0)+IF(DATA!$G21=COLUMN() - 2,1,0))=0," ",(IF(OR(DATA!$E$31=СПИСОК!$A21,DATA!$F$31=СПИСОК!$A21,DATA!$G$31=СПИСОК!$A21),"++","+")))</f>
        <v xml:space="preserve"> </v>
      </c>
      <c r="AG22" s="21" t="str">
        <f>IF((IF(DATA!$E21=COLUMN() - 2,1,0)+IF(DATA!$F21=COLUMN() - 2,1,0)+IF(DATA!$G21=COLUMN() - 2,1,0))=0," ",(IF(OR(DATA!$E$32=СПИСОК!$A21,DATA!$F$32=СПИСОК!$A21,DATA!$G$32=СПИСОК!$A21),"++","+")))</f>
        <v xml:space="preserve"> </v>
      </c>
      <c r="AH22" s="21" t="str">
        <f>IF((IF(DATA!$E21=COLUMN() - 2,1,0)+IF(DATA!$F21=COLUMN() - 2,1,0)+IF(DATA!$G21=COLUMN() - 2,1,0))=0," ",(IF(OR(DATA!$E$33=СПИСОК!$A21,DATA!$F$33=СПИСОК!$A21,DATA!$G$33=СПИСОК!$A21),"++","+")))</f>
        <v xml:space="preserve"> </v>
      </c>
      <c r="AI22" s="21" t="str">
        <f>IF((IF(DATA!$E21=COLUMN() - 2,1,0)+IF(DATA!$F21=COLUMN() - 2,1,0)+IF(DATA!$G21=COLUMN() - 2,1,0))=0," ",(IF(OR(DATA!$E$34=СПИСОК!$A21,DATA!$F$34=СПИСОК!$A21,DATA!$G$34=СПИСОК!$A21),"++","+")))</f>
        <v xml:space="preserve"> </v>
      </c>
      <c r="AJ22" s="21" t="str">
        <f>IF((IF(DATA!$E21=COLUMN() - 2,1,0)+IF(DATA!$F21=COLUMN() - 2,1,0)+IF(DATA!$G21=COLUMN() - 2,1,0))=0," ",(IF(OR(DATA!$E$35=СПИСОК!$A21,DATA!$F$35=СПИСОК!$A21,DATA!$G$35=СПИСОК!$A21),"++","+")))</f>
        <v xml:space="preserve"> </v>
      </c>
      <c r="AK22" s="21" t="str">
        <f>IF((IF(DATA!$E21=COLUMN() - 2,1,0)+IF(DATA!$F21=COLUMN() - 2,1,0)+IF(DATA!$G21=COLUMN() - 2,1,0))=0," ",(IF(OR(DATA!$E$36=СПИСОК!$A21,DATA!$F$36=СПИСОК!$A21,DATA!$G$36=СПИСОК!$A21),"++","+")))</f>
        <v xml:space="preserve"> </v>
      </c>
      <c r="AL22" s="21" t="str">
        <f>IF((IF(DATA!$E21=COLUMN() - 2,1,0)+IF(DATA!$F21=COLUMN() - 2,1,0)+IF(DATA!$G21=COLUMN() - 2,1,0))=0," ",(IF(OR(DATA!$E$37=СПИСОК!$A21,DATA!$F$37=СПИСОК!$A21,DATA!$G$37=СПИСОК!$A21),"++","+")))</f>
        <v xml:space="preserve"> </v>
      </c>
      <c r="AM22" s="21" t="str">
        <f>IF((IF(DATA!$E21=COLUMN() - 2,1,0)+IF(DATA!$F21=COLUMN() - 2,1,0)+IF(DATA!$G21=COLUMN() - 2,1,0))=0," ",(IF(OR(DATA!$E$38=СПИСОК!$A21,DATA!$F$38=СПИСОК!$A21,DATA!$G$38=СПИСОК!$A21),"++","+")))</f>
        <v xml:space="preserve"> </v>
      </c>
      <c r="AN22" s="21" t="str">
        <f>IF((IF(DATA!$E21=COLUMN() - 2,1,0)+IF(DATA!$F21=COLUMN() - 2,1,0)+IF(DATA!$G21=COLUMN() - 2,1,0))=0," ",(IF(OR(DATA!$E$39=СПИСОК!$A21,DATA!$F$39=СПИСОК!$A21,DATA!$G$39=СПИСОК!$A21),"++","+")))</f>
        <v xml:space="preserve"> </v>
      </c>
      <c r="AO22" s="21" t="str">
        <f>IF((IF(DATA!$E21=COLUMN() - 2,1,0)+IF(DATA!$F21=COLUMN() - 2,1,0)+IF(DATA!$G21=COLUMN() - 2,1,0))=0," ",(IF(OR(DATA!$E$40=СПИСОК!$A21,DATA!$F$40=СПИСОК!$A21,DATA!$G$40=СПИСОК!$A21),"++","+")))</f>
        <v xml:space="preserve"> </v>
      </c>
      <c r="AP22" s="41" t="str">
        <f>IF((IF(DATA!$E21=COLUMN() - 2,1,0)+IF(DATA!$F21=COLUMN() - 2,1,0)+IF(DATA!$G21=COLUMN() - 2,1,0))=0," ",(IF(OR(DATA!$E$41=СПИСОК!$A21,DATA!$F$41=СПИСОК!$A21,DATA!$G$41=СПИСОК!$A21),"++","+")))</f>
        <v xml:space="preserve"> </v>
      </c>
      <c r="AQ22" s="33"/>
    </row>
    <row r="23" spans="1:43" ht="45" customHeight="1" x14ac:dyDescent="0.3">
      <c r="A23" s="85" t="str">
        <f>IF(СПИСОК!B22="","",СПИСОК!B22)</f>
        <v>Покидов Александр Сергеевич</v>
      </c>
      <c r="B23" s="22"/>
      <c r="C23" s="20" t="str">
        <f>IF((IF(DATA!$E22=1,1,0)+IF(DATA!$F22=1,1,0)+IF(DATA!$G22=1,1,0))=0," ",(IF(OR(DATA!$E$2=СПИСОК!$A22,DATA!$F$2=СПИСОК!$A22,DATA!$G$2=СПИСОК!$A22),"++","+")))</f>
        <v>+</v>
      </c>
      <c r="D23" s="20" t="str">
        <f>IF((IF(DATA!E22=2,1,0)+IF(DATA!$F22=2,1,0)+IF(DATA!$G22=2,1,0))=0," ",(IF(OR(DATA!$E$3=СПИСОК!$A22,DATA!$F$3=СПИСОК!$A22,DATA!$G$3=СПИСОК!$A22),"++","+")))</f>
        <v>+</v>
      </c>
      <c r="E23" s="20" t="str">
        <f>IF((IF(DATA!$E22=3,1,0)+IF(DATA!$F22=3,1,0)+IF(DATA!$G22=3,1,0))=0," ",(IF(OR(DATA!$E$4=СПИСОК!$A22,DATA!$F$4=СПИСОК!$A22,DATA!$G$4=СПИСОК!$A22),"++","+")))</f>
        <v xml:space="preserve"> </v>
      </c>
      <c r="F23" s="20" t="str">
        <f>IF((IF(DATA!$E22=4,1,0)+IF(DATA!$F22=4,1,0)+IF(DATA!$G22=4,1,0))=0," ",(IF(OR(DATA!$E$5=СПИСОК!$A22,DATA!$F$5=СПИСОК!$A22,DATA!$G$5=СПИСОК!$A22),"++","+")))</f>
        <v xml:space="preserve"> </v>
      </c>
      <c r="G23" s="20" t="str">
        <f>IF((IF(DATA!$E22=COLUMN() - 2,1,0)+IF(DATA!$F22=COLUMN() - 2,1,0)+IF(DATA!$G22=COLUMN() - 2,1,0))=0," ",(IF(OR(DATA!$E$6=СПИСОК!$A22,DATA!$F$6=СПИСОК!$A22,DATA!$G$6=СПИСОК!$A22),"++","+")))</f>
        <v xml:space="preserve"> </v>
      </c>
      <c r="H23" s="20" t="str">
        <f>IF((IF(DATA!$E22=COLUMN() - 2,1,0)+IF(DATA!$F22=COLUMN() - 2,1,0)+IF(DATA!$G22=COLUMN() - 2,1,0))=0," ",(IF(OR(DATA!$E$7=СПИСОК!$A22,DATA!$F$7=СПИСОК!$A22,DATA!$G$7=СПИСОК!$A22),"++","+")))</f>
        <v>+</v>
      </c>
      <c r="I23" s="20" t="str">
        <f>IF((IF(DATA!$E22=COLUMN() - 2,1,0)+IF(DATA!$F22=COLUMN() - 2,1,0)+IF(DATA!$G22=COLUMN() - 2,1,0))=0," ",(IF(OR(DATA!$E$8=СПИСОК!$A22,DATA!$F$8=СПИСОК!$A22,DATA!$G$8=СПИСОК!$A22),"++","+")))</f>
        <v xml:space="preserve"> </v>
      </c>
      <c r="J23" s="21" t="str">
        <f>IF((IF(DATA!$E22=COLUMN() - 2,1,0)+IF(DATA!$F22=COLUMN() - 2,1,0)+IF(DATA!$G22=COLUMN() - 2,1,0))=0," ",(IF(OR(DATA!$E$9=СПИСОК!$A22,DATA!$F$9=СПИСОК!$A22,DATA!$G$9=СПИСОК!$A22),"++","+")))</f>
        <v xml:space="preserve"> </v>
      </c>
      <c r="K23" s="21" t="str">
        <f>IF((IF(DATA!$E22=COLUMN() - 2,1,0)+IF(DATA!$F22=COLUMN() - 2,1,0)+IF(DATA!$G22=COLUMN() - 2,1,0))=0," ",(IF(OR(DATA!$E$10=СПИСОК!$A22,DATA!$F$10=СПИСОК!$A22,DATA!$G$10=СПИСОК!$A22),"++","+")))</f>
        <v xml:space="preserve"> </v>
      </c>
      <c r="L23" s="21" t="str">
        <f>IF((IF(DATA!$E22=COLUMN() - 2,1,0)+IF(DATA!$F22=COLUMN() - 2,1,0)+IF(DATA!$G22=COLUMN() - 2,1,0))=0," ",(IF(OR(DATA!$E$11=СПИСОК!$A22,DATA!$F$11=СПИСОК!$A22,DATA!$G$11=СПИСОК!$A22),"++","+")))</f>
        <v xml:space="preserve"> </v>
      </c>
      <c r="M23" s="21" t="str">
        <f>IF((IF(DATA!$E22=COLUMN() - 2,1,0)+IF(DATA!$F22=COLUMN() - 2,1,0)+IF(DATA!$G22=COLUMN() - 2,1,0))=0," ",(IF(OR(DATA!$E$12=СПИСОК!$A22,DATA!$F$12=СПИСОК!$A22,DATA!$G$12=СПИСОК!$A22),"++","+")))</f>
        <v xml:space="preserve"> </v>
      </c>
      <c r="N23" s="21" t="str">
        <f>IF((IF(DATA!$E22=COLUMN() - 2,1,0)+IF(DATA!$F22=COLUMN() - 2,1,0)+IF(DATA!$G22=COLUMN() - 2,1,0))=0," ",(IF(OR(DATA!$E$13=СПИСОК!$A22,DATA!$F$13=СПИСОК!$A22,DATA!$G$13=СПИСОК!$A22),"++","+")))</f>
        <v xml:space="preserve"> </v>
      </c>
      <c r="O23" s="21" t="str">
        <f>IF((IF(DATA!$E22=COLUMN() - 2,1,0)+IF(DATA!$F22=COLUMN() - 2,1,0)+IF(DATA!$G22=COLUMN() - 2,1,0))=0," ",(IF(OR(DATA!$E$14=СПИСОК!$A22,DATA!$F$14=СПИСОК!$A22,DATA!$G$14=СПИСОК!$A22),"++","+")))</f>
        <v xml:space="preserve"> </v>
      </c>
      <c r="P23" s="21" t="str">
        <f>IF((IF(DATA!$E22=COLUMN() - 2,1,0)+IF(DATA!$F22=COLUMN() - 2,1,0)+IF(DATA!$G22=COLUMN() - 2,1,0))=0," ",(IF(OR(DATA!$E$15=СПИСОК!$A22,DATA!$F$15=СПИСОК!$A22,DATA!$G$15=СПИСОК!$A22),"++","+")))</f>
        <v xml:space="preserve"> </v>
      </c>
      <c r="Q23" s="21" t="str">
        <f>IF((IF(DATA!$E22=COLUMN() - 2,1,0)+IF(DATA!$F22=COLUMN() - 2,1,0)+IF(DATA!$G22=COLUMN() - 2,1,0))=0," ",(IF(OR(DATA!$E$16=СПИСОК!$A22,DATA!$F$16=СПИСОК!$A22,DATA!$G$16=СПИСОК!$A22),"++","+")))</f>
        <v xml:space="preserve"> </v>
      </c>
      <c r="R23" s="21" t="str">
        <f>IF((IF(DATA!$E22=COLUMN() - 2,1,0)+IF(DATA!$F22=COLUMN() - 2,1,0)+IF(DATA!$G22=COLUMN() - 2,1,0))=0," ",(IF(OR(DATA!$E$17=СПИСОК!$A22,DATA!$F$17=СПИСОК!$A22,DATA!$G$17=СПИСОК!$A22),"++","+")))</f>
        <v xml:space="preserve"> </v>
      </c>
      <c r="S23" s="21" t="str">
        <f>IF((IF(DATA!$E22=COLUMN() - 2,1,0)+IF(DATA!$F22=COLUMN() - 2,1,0)+IF(DATA!$G22=COLUMN() - 2,1,0))=0," ",(IF(OR(DATA!$E$18=СПИСОК!$A22,DATA!$F$18=СПИСОК!$A22,DATA!$G$18=СПИСОК!$A22),"++","+")))</f>
        <v xml:space="preserve"> </v>
      </c>
      <c r="T23" s="21" t="str">
        <f>IF((IF(DATA!$E22=COLUMN() - 2,1,0)+IF(DATA!$F22=COLUMN() - 2,1,0)+IF(DATA!$G22=COLUMN() - 2,1,0))=0," ",(IF(OR(DATA!$E$19=СПИСОК!$A22,DATA!$F$19=СПИСОК!$A22,DATA!$G$19=СПИСОК!$A22),"++","+")))</f>
        <v xml:space="preserve"> </v>
      </c>
      <c r="U23" s="21" t="str">
        <f>IF((IF(DATA!$E22=COLUMN() - 2,1,0)+IF(DATA!$F22=COLUMN() - 2,1,0)+IF(DATA!$G22=COLUMN() - 2,1,0))=0," ",(IF(OR(DATA!$E$20=СПИСОК!$A22,DATA!$F$20=СПИСОК!$A22,DATA!$G$20=СПИСОК!$A22),"++","+")))</f>
        <v xml:space="preserve"> </v>
      </c>
      <c r="V23" s="21" t="str">
        <f>IF((IF(DATA!$E22=COLUMN() - 2,1,0)+IF(DATA!$F22=COLUMN() - 2,1,0)+IF(DATA!$G22=COLUMN() - 2,1,0))=0," ",(IF(OR(DATA!$E$21=СПИСОК!$A22,DATA!$F$21=СПИСОК!$A22,DATA!$G$21=СПИСОК!$A22),"++","+")))</f>
        <v xml:space="preserve"> </v>
      </c>
      <c r="W23" s="23"/>
      <c r="X23" s="21" t="str">
        <f>IF((IF(DATA!$E22=COLUMN() - 2,1,0)+IF(DATA!$F22=COLUMN() - 2,1,0)+IF(DATA!$G22=COLUMN() - 2,1,0))=0," ",(IF(OR(DATA!$E$23=СПИСОК!$A22,DATA!$F$23=СПИСОК!$A22,DATA!$G$23=СПИСОК!$A22),"++","+")))</f>
        <v xml:space="preserve"> </v>
      </c>
      <c r="Y23" s="21" t="str">
        <f>IF((IF(DATA!$E22=COLUMN() - 2,1,0)+IF(DATA!$F22=COLUMN() - 2,1,0)+IF(DATA!$G22=COLUMN() - 2,1,0))=0," ",(IF(OR(DATA!$E$24=СПИСОК!$A22,DATA!$F$24=СПИСОК!$A22,DATA!$G$24=СПИСОК!$A22),"++","+")))</f>
        <v xml:space="preserve"> </v>
      </c>
      <c r="Z23" s="21" t="str">
        <f>IF((IF(DATA!$E22=COLUMN() - 2,1,0)+IF(DATA!$F22=COLUMN() - 2,1,0)+IF(DATA!$G22=COLUMN() - 2,1,0))=0," ",(IF(OR(DATA!$E$25=СПИСОК!$A22,DATA!$F$25=СПИСОК!$A22,DATA!$G$25=СПИСОК!$A22),"++","+")))</f>
        <v xml:space="preserve"> </v>
      </c>
      <c r="AA23" s="21" t="str">
        <f>IF((IF(DATA!$E22=COLUMN() - 2,1,0)+IF(DATA!$F22=COLUMN() - 2,1,0)+IF(DATA!$G22=COLUMN() - 2,1,0))=0," ",(IF(OR(DATA!$E$26=СПИСОК!$A22,DATA!$F$26=СПИСОК!$A22,DATA!$G$26=СПИСОК!$A22),"++","+")))</f>
        <v xml:space="preserve"> </v>
      </c>
      <c r="AB23" s="21" t="str">
        <f>IF((IF(DATA!$E22=COLUMN() - 2,1,0)+IF(DATA!$F22=COLUMN() - 2,1,0)+IF(DATA!$G22=COLUMN() - 2,1,0))=0," ",(IF(OR(DATA!$E$27=СПИСОК!$A22,DATA!$F$27=СПИСОК!$A22,DATA!$G$27=СПИСОК!$A22),"++","+")))</f>
        <v xml:space="preserve"> </v>
      </c>
      <c r="AC23" s="21" t="str">
        <f>IF((IF(DATA!$E22=COLUMN() - 2,1,0)+IF(DATA!$F22=COLUMN() - 2,1,0)+IF(DATA!$G22=COLUMN() - 2,1,0))=0," ",(IF(OR(DATA!$E$28=СПИСОК!$A22,DATA!$F$28=СПИСОК!$A22,DATA!$G$28=СПИСОК!$A22),"++","+")))</f>
        <v xml:space="preserve"> </v>
      </c>
      <c r="AD23" s="21" t="str">
        <f>IF((IF(DATA!$E22=COLUMN() - 2,1,0)+IF(DATA!$F22=COLUMN() - 2,1,0)+IF(DATA!$G22=COLUMN() - 2,1,0))=0," ",(IF(OR(DATA!$E$29=СПИСОК!$A22,DATA!$F$29=СПИСОК!$A22,DATA!$G$29=СПИСОК!$A22),"++","+")))</f>
        <v xml:space="preserve"> </v>
      </c>
      <c r="AE23" s="21" t="str">
        <f>IF((IF(DATA!$E22=COLUMN() - 2,1,0)+IF(DATA!$F22=COLUMN() - 2,1,0)+IF(DATA!$G22=COLUMN() - 2,1,0))=0," ",(IF(OR(DATA!$E$30=СПИСОК!$A22,DATA!$F$30=СПИСОК!$A22,DATA!$G$30=СПИСОК!$A22),"++","+")))</f>
        <v xml:space="preserve"> </v>
      </c>
      <c r="AF23" s="21" t="str">
        <f>IF((IF(DATA!$E22=COLUMN() - 2,1,0)+IF(DATA!$F22=COLUMN() - 2,1,0)+IF(DATA!$G22=COLUMN() - 2,1,0))=0," ",(IF(OR(DATA!$E$31=СПИСОК!$A22,DATA!$F$31=СПИСОК!$A22,DATA!$G$31=СПИСОК!$A22),"++","+")))</f>
        <v xml:space="preserve"> </v>
      </c>
      <c r="AG23" s="21" t="str">
        <f>IF((IF(DATA!$E22=COLUMN() - 2,1,0)+IF(DATA!$F22=COLUMN() - 2,1,0)+IF(DATA!$G22=COLUMN() - 2,1,0))=0," ",(IF(OR(DATA!$E$32=СПИСОК!$A22,DATA!$F$32=СПИСОК!$A22,DATA!$G$32=СПИСОК!$A22),"++","+")))</f>
        <v xml:space="preserve"> </v>
      </c>
      <c r="AH23" s="21" t="str">
        <f>IF((IF(DATA!$E22=COLUMN() - 2,1,0)+IF(DATA!$F22=COLUMN() - 2,1,0)+IF(DATA!$G22=COLUMN() - 2,1,0))=0," ",(IF(OR(DATA!$E$33=СПИСОК!$A22,DATA!$F$33=СПИСОК!$A22,DATA!$G$33=СПИСОК!$A22),"++","+")))</f>
        <v xml:space="preserve"> </v>
      </c>
      <c r="AI23" s="21" t="str">
        <f>IF((IF(DATA!$E22=COLUMN() - 2,1,0)+IF(DATA!$F22=COLUMN() - 2,1,0)+IF(DATA!$G22=COLUMN() - 2,1,0))=0," ",(IF(OR(DATA!$E$34=СПИСОК!$A22,DATA!$F$34=СПИСОК!$A22,DATA!$G$34=СПИСОК!$A22),"++","+")))</f>
        <v xml:space="preserve"> </v>
      </c>
      <c r="AJ23" s="21" t="str">
        <f>IF((IF(DATA!$E22=COLUMN() - 2,1,0)+IF(DATA!$F22=COLUMN() - 2,1,0)+IF(DATA!$G22=COLUMN() - 2,1,0))=0," ",(IF(OR(DATA!$E$35=СПИСОК!$A22,DATA!$F$35=СПИСОК!$A22,DATA!$G$35=СПИСОК!$A22),"++","+")))</f>
        <v xml:space="preserve"> </v>
      </c>
      <c r="AK23" s="21" t="str">
        <f>IF((IF(DATA!$E22=COLUMN() - 2,1,0)+IF(DATA!$F22=COLUMN() - 2,1,0)+IF(DATA!$G22=COLUMN() - 2,1,0))=0," ",(IF(OR(DATA!$E$36=СПИСОК!$A22,DATA!$F$36=СПИСОК!$A22,DATA!$G$36=СПИСОК!$A22),"++","+")))</f>
        <v xml:space="preserve"> </v>
      </c>
      <c r="AL23" s="21" t="str">
        <f>IF((IF(DATA!$E22=COLUMN() - 2,1,0)+IF(DATA!$F22=COLUMN() - 2,1,0)+IF(DATA!$G22=COLUMN() - 2,1,0))=0," ",(IF(OR(DATA!$E$37=СПИСОК!$A22,DATA!$F$37=СПИСОК!$A22,DATA!$G$37=СПИСОК!$A22),"++","+")))</f>
        <v xml:space="preserve"> </v>
      </c>
      <c r="AM23" s="21" t="str">
        <f>IF((IF(DATA!$E22=COLUMN() - 2,1,0)+IF(DATA!$F22=COLUMN() - 2,1,0)+IF(DATA!$G22=COLUMN() - 2,1,0))=0," ",(IF(OR(DATA!$E$38=СПИСОК!$A22,DATA!$F$38=СПИСОК!$A22,DATA!$G$38=СПИСОК!$A22),"++","+")))</f>
        <v xml:space="preserve"> </v>
      </c>
      <c r="AN23" s="21" t="str">
        <f>IF((IF(DATA!$E22=COLUMN() - 2,1,0)+IF(DATA!$F22=COLUMN() - 2,1,0)+IF(DATA!$G22=COLUMN() - 2,1,0))=0," ",(IF(OR(DATA!$E$39=СПИСОК!$A22,DATA!$F$39=СПИСОК!$A22,DATA!$G$39=СПИСОК!$A22),"++","+")))</f>
        <v xml:space="preserve"> </v>
      </c>
      <c r="AO23" s="21" t="str">
        <f>IF((IF(DATA!$E22=COLUMN() - 2,1,0)+IF(DATA!$F22=COLUMN() - 2,1,0)+IF(DATA!$G22=COLUMN() - 2,1,0))=0," ",(IF(OR(DATA!$E$40=СПИСОК!$A22,DATA!$F$40=СПИСОК!$A22,DATA!$G$40=СПИСОК!$A22),"++","+")))</f>
        <v xml:space="preserve"> </v>
      </c>
      <c r="AP23" s="41" t="str">
        <f>IF((IF(DATA!$E22=COLUMN() - 2,1,0)+IF(DATA!$F22=COLUMN() - 2,1,0)+IF(DATA!$G22=COLUMN() - 2,1,0))=0," ",(IF(OR(DATA!$E$41=СПИСОК!$A22,DATA!$F$41=СПИСОК!$A22,DATA!$G$41=СПИСОК!$A22),"++","+")))</f>
        <v xml:space="preserve"> </v>
      </c>
      <c r="AQ23" s="33"/>
    </row>
    <row r="24" spans="1:43" ht="45" customHeight="1" x14ac:dyDescent="0.3">
      <c r="A24" s="85" t="str">
        <f>IF(СПИСОК!B23="","",СПИСОК!B23)</f>
        <v>Попов Никита Валентинович</v>
      </c>
      <c r="B24" s="22"/>
      <c r="C24" s="20" t="str">
        <f>IF((IF(DATA!$E23=1,1,0)+IF(DATA!$F23=1,1,0)+IF(DATA!$G23=1,1,0))=0," ",(IF(OR(DATA!$E$2=СПИСОК!$A23,DATA!$F$2=СПИСОК!$A23,DATA!$G$2=СПИСОК!$A23),"++","+")))</f>
        <v xml:space="preserve"> </v>
      </c>
      <c r="D24" s="20" t="str">
        <f>IF((IF(DATA!E23=2,1,0)+IF(DATA!$F23=2,1,0)+IF(DATA!$G23=2,1,0))=0," ",(IF(OR(DATA!$E$3=СПИСОК!$A23,DATA!$F$3=СПИСОК!$A23,DATA!$G$3=СПИСОК!$A23),"++","+")))</f>
        <v xml:space="preserve"> </v>
      </c>
      <c r="E24" s="20" t="str">
        <f>IF((IF(DATA!$E23=3,1,0)+IF(DATA!$F23=3,1,0)+IF(DATA!$G23=3,1,0))=0," ",(IF(OR(DATA!$E$4=СПИСОК!$A23,DATA!$F$4=СПИСОК!$A23,DATA!$G$4=СПИСОК!$A23),"++","+")))</f>
        <v xml:space="preserve"> </v>
      </c>
      <c r="F24" s="20" t="str">
        <f>IF((IF(DATA!$E23=4,1,0)+IF(DATA!$F23=4,1,0)+IF(DATA!$G23=4,1,0))=0," ",(IF(OR(DATA!$E$5=СПИСОК!$A23,DATA!$F$5=СПИСОК!$A23,DATA!$G$5=СПИСОК!$A23),"++","+")))</f>
        <v xml:space="preserve"> </v>
      </c>
      <c r="G24" s="20" t="str">
        <f>IF((IF(DATA!$E23=COLUMN() - 2,1,0)+IF(DATA!$F23=COLUMN() - 2,1,0)+IF(DATA!$G23=COLUMN() - 2,1,0))=0," ",(IF(OR(DATA!$E$6=СПИСОК!$A23,DATA!$F$6=СПИСОК!$A23,DATA!$G$6=СПИСОК!$A23),"++","+")))</f>
        <v xml:space="preserve"> </v>
      </c>
      <c r="H24" s="20" t="str">
        <f>IF((IF(DATA!$E23=COLUMN() - 2,1,0)+IF(DATA!$F23=COLUMN() - 2,1,0)+IF(DATA!$G23=COLUMN() - 2,1,0))=0," ",(IF(OR(DATA!$E$7=СПИСОК!$A23,DATA!$F$7=СПИСОК!$A23,DATA!$G$7=СПИСОК!$A23),"++","+")))</f>
        <v xml:space="preserve"> </v>
      </c>
      <c r="I24" s="20" t="str">
        <f>IF((IF(DATA!$E23=COLUMN() - 2,1,0)+IF(DATA!$F23=COLUMN() - 2,1,0)+IF(DATA!$G23=COLUMN() - 2,1,0))=0," ",(IF(OR(DATA!$E$8=СПИСОК!$A23,DATA!$F$8=СПИСОК!$A23,DATA!$G$8=СПИСОК!$A23),"++","+")))</f>
        <v xml:space="preserve"> </v>
      </c>
      <c r="J24" s="21" t="str">
        <f>IF((IF(DATA!$E23=COLUMN() - 2,1,0)+IF(DATA!$F23=COLUMN() - 2,1,0)+IF(DATA!$G23=COLUMN() - 2,1,0))=0," ",(IF(OR(DATA!$E$9=СПИСОК!$A23,DATA!$F$9=СПИСОК!$A23,DATA!$G$9=СПИСОК!$A23),"++","+")))</f>
        <v xml:space="preserve"> </v>
      </c>
      <c r="K24" s="21" t="str">
        <f>IF((IF(DATA!$E23=COLUMN() - 2,1,0)+IF(DATA!$F23=COLUMN() - 2,1,0)+IF(DATA!$G23=COLUMN() - 2,1,0))=0," ",(IF(OR(DATA!$E$10=СПИСОК!$A23,DATA!$F$10=СПИСОК!$A23,DATA!$G$10=СПИСОК!$A23),"++","+")))</f>
        <v>+</v>
      </c>
      <c r="L24" s="21" t="str">
        <f>IF((IF(DATA!$E23=COLUMN() - 2,1,0)+IF(DATA!$F23=COLUMN() - 2,1,0)+IF(DATA!$G23=COLUMN() - 2,1,0))=0," ",(IF(OR(DATA!$E$11=СПИСОК!$A23,DATA!$F$11=СПИСОК!$A23,DATA!$G$11=СПИСОК!$A23),"++","+")))</f>
        <v xml:space="preserve"> </v>
      </c>
      <c r="M24" s="21" t="str">
        <f>IF((IF(DATA!$E23=COLUMN() - 2,1,0)+IF(DATA!$F23=COLUMN() - 2,1,0)+IF(DATA!$G23=COLUMN() - 2,1,0))=0," ",(IF(OR(DATA!$E$12=СПИСОК!$A23,DATA!$F$12=СПИСОК!$A23,DATA!$G$12=СПИСОК!$A23),"++","+")))</f>
        <v xml:space="preserve"> </v>
      </c>
      <c r="N24" s="21" t="str">
        <f>IF((IF(DATA!$E23=COLUMN() - 2,1,0)+IF(DATA!$F23=COLUMN() - 2,1,0)+IF(DATA!$G23=COLUMN() - 2,1,0))=0," ",(IF(OR(DATA!$E$13=СПИСОК!$A23,DATA!$F$13=СПИСОК!$A23,DATA!$G$13=СПИСОК!$A23),"++","+")))</f>
        <v xml:space="preserve"> </v>
      </c>
      <c r="O24" s="21" t="str">
        <f>IF((IF(DATA!$E23=COLUMN() - 2,1,0)+IF(DATA!$F23=COLUMN() - 2,1,0)+IF(DATA!$G23=COLUMN() - 2,1,0))=0," ",(IF(OR(DATA!$E$14=СПИСОК!$A23,DATA!$F$14=СПИСОК!$A23,DATA!$G$14=СПИСОК!$A23),"++","+")))</f>
        <v xml:space="preserve"> </v>
      </c>
      <c r="P24" s="21" t="str">
        <f>IF((IF(DATA!$E23=COLUMN() - 2,1,0)+IF(DATA!$F23=COLUMN() - 2,1,0)+IF(DATA!$G23=COLUMN() - 2,1,0))=0," ",(IF(OR(DATA!$E$15=СПИСОК!$A23,DATA!$F$15=СПИСОК!$A23,DATA!$G$15=СПИСОК!$A23),"++","+")))</f>
        <v xml:space="preserve"> </v>
      </c>
      <c r="Q24" s="21" t="str">
        <f>IF((IF(DATA!$E23=COLUMN() - 2,1,0)+IF(DATA!$F23=COLUMN() - 2,1,0)+IF(DATA!$G23=COLUMN() - 2,1,0))=0," ",(IF(OR(DATA!$E$16=СПИСОК!$A23,DATA!$F$16=СПИСОК!$A23,DATA!$G$16=СПИСОК!$A23),"++","+")))</f>
        <v xml:space="preserve"> </v>
      </c>
      <c r="R24" s="21" t="str">
        <f>IF((IF(DATA!$E23=COLUMN() - 2,1,0)+IF(DATA!$F23=COLUMN() - 2,1,0)+IF(DATA!$G23=COLUMN() - 2,1,0))=0," ",(IF(OR(DATA!$E$17=СПИСОК!$A23,DATA!$F$17=СПИСОК!$A23,DATA!$G$17=СПИСОК!$A23),"++","+")))</f>
        <v xml:space="preserve"> </v>
      </c>
      <c r="S24" s="21" t="str">
        <f>IF((IF(DATA!$E23=COLUMN() - 2,1,0)+IF(DATA!$F23=COLUMN() - 2,1,0)+IF(DATA!$G23=COLUMN() - 2,1,0))=0," ",(IF(OR(DATA!$E$18=СПИСОК!$A23,DATA!$F$18=СПИСОК!$A23,DATA!$G$18=СПИСОК!$A23),"++","+")))</f>
        <v>+</v>
      </c>
      <c r="T24" s="21" t="str">
        <f>IF((IF(DATA!$E23=COLUMN() - 2,1,0)+IF(DATA!$F23=COLUMN() - 2,1,0)+IF(DATA!$G23=COLUMN() - 2,1,0))=0," ",(IF(OR(DATA!$E$19=СПИСОК!$A23,DATA!$F$19=СПИСОК!$A23,DATA!$G$19=СПИСОК!$A23),"++","+")))</f>
        <v xml:space="preserve"> </v>
      </c>
      <c r="U24" s="21" t="str">
        <f>IF((IF(DATA!$E23=COLUMN() - 2,1,0)+IF(DATA!$F23=COLUMN() - 2,1,0)+IF(DATA!$G23=COLUMN() - 2,1,0))=0," ",(IF(OR(DATA!$E$20=СПИСОК!$A23,DATA!$F$20=СПИСОК!$A23,DATA!$G$20=СПИСОК!$A23),"++","+")))</f>
        <v>+</v>
      </c>
      <c r="V24" s="21" t="str">
        <f>IF((IF(DATA!$E23=COLUMN() - 2,1,0)+IF(DATA!$F23=COLUMN() - 2,1,0)+IF(DATA!$G23=COLUMN() - 2,1,0))=0," ",(IF(OR(DATA!$E$21=СПИСОК!$A23,DATA!$F$21=СПИСОК!$A23,DATA!$G$21=СПИСОК!$A23),"++","+")))</f>
        <v xml:space="preserve"> </v>
      </c>
      <c r="W24" s="21" t="str">
        <f>IF((IF(DATA!$E23=COLUMN() - 2,1,0)+IF(DATA!$F23=COLUMN() - 2,1,0)+IF(DATA!$G23=COLUMN() - 2,1,0))=0," ",(IF(OR(DATA!$E$22=СПИСОК!$A23,DATA!$F$22=СПИСОК!$A23,DATA!$G$22=СПИСОК!$A23),"++","+")))</f>
        <v xml:space="preserve"> </v>
      </c>
      <c r="X24" s="23"/>
      <c r="Y24" s="21" t="str">
        <f>IF((IF(DATA!$E23=COLUMN() - 2,1,0)+IF(DATA!$F23=COLUMN() - 2,1,0)+IF(DATA!$G23=COLUMN() - 2,1,0))=0," ",(IF(OR(DATA!$E$24=СПИСОК!$A23,DATA!$F$24=СПИСОК!$A23,DATA!$G$24=СПИСОК!$A23),"++","+")))</f>
        <v xml:space="preserve"> </v>
      </c>
      <c r="Z24" s="21" t="str">
        <f>IF((IF(DATA!$E23=COLUMN() - 2,1,0)+IF(DATA!$F23=COLUMN() - 2,1,0)+IF(DATA!$G23=COLUMN() - 2,1,0))=0," ",(IF(OR(DATA!$E$25=СПИСОК!$A23,DATA!$F$25=СПИСОК!$A23,DATA!$G$25=СПИСОК!$A23),"++","+")))</f>
        <v xml:space="preserve"> </v>
      </c>
      <c r="AA24" s="21" t="str">
        <f>IF((IF(DATA!$E23=COLUMN() - 2,1,0)+IF(DATA!$F23=COLUMN() - 2,1,0)+IF(DATA!$G23=COLUMN() - 2,1,0))=0," ",(IF(OR(DATA!$E$26=СПИСОК!$A23,DATA!$F$26=СПИСОК!$A23,DATA!$G$26=СПИСОК!$A23),"++","+")))</f>
        <v xml:space="preserve"> </v>
      </c>
      <c r="AB24" s="21" t="str">
        <f>IF((IF(DATA!$E23=COLUMN() - 2,1,0)+IF(DATA!$F23=COLUMN() - 2,1,0)+IF(DATA!$G23=COLUMN() - 2,1,0))=0," ",(IF(OR(DATA!$E$27=СПИСОК!$A23,DATA!$F$27=СПИСОК!$A23,DATA!$G$27=СПИСОК!$A23),"++","+")))</f>
        <v xml:space="preserve"> </v>
      </c>
      <c r="AC24" s="21" t="str">
        <f>IF((IF(DATA!$E23=COLUMN() - 2,1,0)+IF(DATA!$F23=COLUMN() - 2,1,0)+IF(DATA!$G23=COLUMN() - 2,1,0))=0," ",(IF(OR(DATA!$E$28=СПИСОК!$A23,DATA!$F$28=СПИСОК!$A23,DATA!$G$28=СПИСОК!$A23),"++","+")))</f>
        <v xml:space="preserve"> </v>
      </c>
      <c r="AD24" s="21" t="str">
        <f>IF((IF(DATA!$E23=COLUMN() - 2,1,0)+IF(DATA!$F23=COLUMN() - 2,1,0)+IF(DATA!$G23=COLUMN() - 2,1,0))=0," ",(IF(OR(DATA!$E$29=СПИСОК!$A23,DATA!$F$29=СПИСОК!$A23,DATA!$G$29=СПИСОК!$A23),"++","+")))</f>
        <v xml:space="preserve"> </v>
      </c>
      <c r="AE24" s="21" t="str">
        <f>IF((IF(DATA!$E23=COLUMN() - 2,1,0)+IF(DATA!$F23=COLUMN() - 2,1,0)+IF(DATA!$G23=COLUMN() - 2,1,0))=0," ",(IF(OR(DATA!$E$30=СПИСОК!$A23,DATA!$F$30=СПИСОК!$A23,DATA!$G$30=СПИСОК!$A23),"++","+")))</f>
        <v xml:space="preserve"> </v>
      </c>
      <c r="AF24" s="21" t="str">
        <f>IF((IF(DATA!$E23=COLUMN() - 2,1,0)+IF(DATA!$F23=COLUMN() - 2,1,0)+IF(DATA!$G23=COLUMN() - 2,1,0))=0," ",(IF(OR(DATA!$E$31=СПИСОК!$A23,DATA!$F$31=СПИСОК!$A23,DATA!$G$31=СПИСОК!$A23),"++","+")))</f>
        <v xml:space="preserve"> </v>
      </c>
      <c r="AG24" s="21" t="str">
        <f>IF((IF(DATA!$E23=COLUMN() - 2,1,0)+IF(DATA!$F23=COLUMN() - 2,1,0)+IF(DATA!$G23=COLUMN() - 2,1,0))=0," ",(IF(OR(DATA!$E$32=СПИСОК!$A23,DATA!$F$32=СПИСОК!$A23,DATA!$G$32=СПИСОК!$A23),"++","+")))</f>
        <v xml:space="preserve"> </v>
      </c>
      <c r="AH24" s="21" t="str">
        <f>IF((IF(DATA!$E23=COLUMN() - 2,1,0)+IF(DATA!$F23=COLUMN() - 2,1,0)+IF(DATA!$G23=COLUMN() - 2,1,0))=0," ",(IF(OR(DATA!$E$33=СПИСОК!$A23,DATA!$F$33=СПИСОК!$A23,DATA!$G$33=СПИСОК!$A23),"++","+")))</f>
        <v xml:space="preserve"> </v>
      </c>
      <c r="AI24" s="21" t="str">
        <f>IF((IF(DATA!$E23=COLUMN() - 2,1,0)+IF(DATA!$F23=COLUMN() - 2,1,0)+IF(DATA!$G23=COLUMN() - 2,1,0))=0," ",(IF(OR(DATA!$E$34=СПИСОК!$A23,DATA!$F$34=СПИСОК!$A23,DATA!$G$34=СПИСОК!$A23),"++","+")))</f>
        <v xml:space="preserve"> </v>
      </c>
      <c r="AJ24" s="21" t="str">
        <f>IF((IF(DATA!$E23=COLUMN() - 2,1,0)+IF(DATA!$F23=COLUMN() - 2,1,0)+IF(DATA!$G23=COLUMN() - 2,1,0))=0," ",(IF(OR(DATA!$E$35=СПИСОК!$A23,DATA!$F$35=СПИСОК!$A23,DATA!$G$35=СПИСОК!$A23),"++","+")))</f>
        <v xml:space="preserve"> </v>
      </c>
      <c r="AK24" s="21" t="str">
        <f>IF((IF(DATA!$E23=COLUMN() - 2,1,0)+IF(DATA!$F23=COLUMN() - 2,1,0)+IF(DATA!$G23=COLUMN() - 2,1,0))=0," ",(IF(OR(DATA!$E$36=СПИСОК!$A23,DATA!$F$36=СПИСОК!$A23,DATA!$G$36=СПИСОК!$A23),"++","+")))</f>
        <v xml:space="preserve"> </v>
      </c>
      <c r="AL24" s="21" t="str">
        <f>IF((IF(DATA!$E23=COLUMN() - 2,1,0)+IF(DATA!$F23=COLUMN() - 2,1,0)+IF(DATA!$G23=COLUMN() - 2,1,0))=0," ",(IF(OR(DATA!$E$37=СПИСОК!$A23,DATA!$F$37=СПИСОК!$A23,DATA!$G$37=СПИСОК!$A23),"++","+")))</f>
        <v xml:space="preserve"> </v>
      </c>
      <c r="AM24" s="21" t="str">
        <f>IF((IF(DATA!$E23=COLUMN() - 2,1,0)+IF(DATA!$F23=COLUMN() - 2,1,0)+IF(DATA!$G23=COLUMN() - 2,1,0))=0," ",(IF(OR(DATA!$E$38=СПИСОК!$A23,DATA!$F$38=СПИСОК!$A23,DATA!$G$38=СПИСОК!$A23),"++","+")))</f>
        <v xml:space="preserve"> </v>
      </c>
      <c r="AN24" s="21" t="str">
        <f>IF((IF(DATA!$E23=COLUMN() - 2,1,0)+IF(DATA!$F23=COLUMN() - 2,1,0)+IF(DATA!$G23=COLUMN() - 2,1,0))=0," ",(IF(OR(DATA!$E$39=СПИСОК!$A23,DATA!$F$39=СПИСОК!$A23,DATA!$G$39=СПИСОК!$A23),"++","+")))</f>
        <v xml:space="preserve"> </v>
      </c>
      <c r="AO24" s="21" t="str">
        <f>IF((IF(DATA!$E23=COLUMN() - 2,1,0)+IF(DATA!$F23=COLUMN() - 2,1,0)+IF(DATA!$G23=COLUMN() - 2,1,0))=0," ",(IF(OR(DATA!$E$40=СПИСОК!$A23,DATA!$F$40=СПИСОК!$A23,DATA!$G$40=СПИСОК!$A23),"++","+")))</f>
        <v xml:space="preserve"> </v>
      </c>
      <c r="AP24" s="41" t="str">
        <f>IF((IF(DATA!$E23=COLUMN() - 2,1,0)+IF(DATA!$F23=COLUMN() - 2,1,0)+IF(DATA!$G23=COLUMN() - 2,1,0))=0," ",(IF(OR(DATA!$E$41=СПИСОК!$A23,DATA!$F$41=СПИСОК!$A23,DATA!$G$41=СПИСОК!$A23),"++","+")))</f>
        <v xml:space="preserve"> </v>
      </c>
      <c r="AQ24" s="33"/>
    </row>
    <row r="25" spans="1:43" ht="45" customHeight="1" x14ac:dyDescent="0.3">
      <c r="A25" s="85" t="str">
        <f>IF(СПИСОК!B24="","",СПИСОК!B24)</f>
        <v>Поротиков Вадим Сергеевич</v>
      </c>
      <c r="B25" s="22"/>
      <c r="C25" s="20" t="str">
        <f>IF((IF(DATA!$E24=1,1,0)+IF(DATA!$F24=1,1,0)+IF(DATA!$G24=1,1,0))=0," ",(IF(OR(DATA!$E$2=СПИСОК!$A24,DATA!$F$2=СПИСОК!$A24,DATA!$G$2=СПИСОК!$A24),"++","+")))</f>
        <v xml:space="preserve"> </v>
      </c>
      <c r="D25" s="20" t="str">
        <f>IF((IF(DATA!E24=2,1,0)+IF(DATA!$F24=2,1,0)+IF(DATA!$G24=2,1,0))=0," ",(IF(OR(DATA!$E$3=СПИСОК!$A24,DATA!$F$3=СПИСОК!$A24,DATA!$G$3=СПИСОК!$A24),"++","+")))</f>
        <v xml:space="preserve"> </v>
      </c>
      <c r="E25" s="20" t="str">
        <f>IF((IF(DATA!$E24=3,1,0)+IF(DATA!$F24=3,1,0)+IF(DATA!$G24=3,1,0))=0," ",(IF(OR(DATA!$E$4=СПИСОК!$A24,DATA!$F$4=СПИСОК!$A24,DATA!$G$4=СПИСОК!$A24),"++","+")))</f>
        <v xml:space="preserve"> </v>
      </c>
      <c r="F25" s="20" t="str">
        <f>IF((IF(DATA!$E24=4,1,0)+IF(DATA!$F24=4,1,0)+IF(DATA!$G24=4,1,0))=0," ",(IF(OR(DATA!$E$5=СПИСОК!$A24,DATA!$F$5=СПИСОК!$A24,DATA!$G$5=СПИСОК!$A24),"++","+")))</f>
        <v xml:space="preserve"> </v>
      </c>
      <c r="G25" s="20" t="str">
        <f>IF((IF(DATA!$E24=COLUMN() - 2,1,0)+IF(DATA!$F24=COLUMN() - 2,1,0)+IF(DATA!$G24=COLUMN() - 2,1,0))=0," ",(IF(OR(DATA!$E$6=СПИСОК!$A24,DATA!$F$6=СПИСОК!$A24,DATA!$G$6=СПИСОК!$A24),"++","+")))</f>
        <v xml:space="preserve"> </v>
      </c>
      <c r="H25" s="20" t="str">
        <f>IF((IF(DATA!$E24=COLUMN() - 2,1,0)+IF(DATA!$F24=COLUMN() - 2,1,0)+IF(DATA!$G24=COLUMN() - 2,1,0))=0," ",(IF(OR(DATA!$E$7=СПИСОК!$A24,DATA!$F$7=СПИСОК!$A24,DATA!$G$7=СПИСОК!$A24),"++","+")))</f>
        <v xml:space="preserve"> </v>
      </c>
      <c r="I25" s="20" t="str">
        <f>IF((IF(DATA!$E24=COLUMN() - 2,1,0)+IF(DATA!$F24=COLUMN() - 2,1,0)+IF(DATA!$G24=COLUMN() - 2,1,0))=0," ",(IF(OR(DATA!$E$8=СПИСОК!$A24,DATA!$F$8=СПИСОК!$A24,DATA!$G$8=СПИСОК!$A24),"++","+")))</f>
        <v xml:space="preserve"> </v>
      </c>
      <c r="J25" s="21" t="str">
        <f>IF((IF(DATA!$E24=COLUMN() - 2,1,0)+IF(DATA!$F24=COLUMN() - 2,1,0)+IF(DATA!$G24=COLUMN() - 2,1,0))=0," ",(IF(OR(DATA!$E$9=СПИСОК!$A24,DATA!$F$9=СПИСОК!$A24,DATA!$G$9=СПИСОК!$A24),"++","+")))</f>
        <v>++</v>
      </c>
      <c r="K25" s="21" t="str">
        <f>IF((IF(DATA!$E24=COLUMN() - 2,1,0)+IF(DATA!$F24=COLUMN() - 2,1,0)+IF(DATA!$G24=COLUMN() - 2,1,0))=0," ",(IF(OR(DATA!$E$10=СПИСОК!$A24,DATA!$F$10=СПИСОК!$A24,DATA!$G$10=СПИСОК!$A24),"++","+")))</f>
        <v xml:space="preserve"> </v>
      </c>
      <c r="L25" s="21" t="str">
        <f>IF((IF(DATA!$E24=COLUMN() - 2,1,0)+IF(DATA!$F24=COLUMN() - 2,1,0)+IF(DATA!$G24=COLUMN() - 2,1,0))=0," ",(IF(OR(DATA!$E$11=СПИСОК!$A24,DATA!$F$11=СПИСОК!$A24,DATA!$G$11=СПИСОК!$A24),"++","+")))</f>
        <v xml:space="preserve"> </v>
      </c>
      <c r="M25" s="21" t="str">
        <f>IF((IF(DATA!$E24=COLUMN() - 2,1,0)+IF(DATA!$F24=COLUMN() - 2,1,0)+IF(DATA!$G24=COLUMN() - 2,1,0))=0," ",(IF(OR(DATA!$E$12=СПИСОК!$A24,DATA!$F$12=СПИСОК!$A24,DATA!$G$12=СПИСОК!$A24),"++","+")))</f>
        <v xml:space="preserve"> </v>
      </c>
      <c r="N25" s="21" t="str">
        <f>IF((IF(DATA!$E24=COLUMN() - 2,1,0)+IF(DATA!$F24=COLUMN() - 2,1,0)+IF(DATA!$G24=COLUMN() - 2,1,0))=0," ",(IF(OR(DATA!$E$13=СПИСОК!$A24,DATA!$F$13=СПИСОК!$A24,DATA!$G$13=СПИСОК!$A24),"++","+")))</f>
        <v xml:space="preserve"> </v>
      </c>
      <c r="O25" s="21" t="str">
        <f>IF((IF(DATA!$E24=COLUMN() - 2,1,0)+IF(DATA!$F24=COLUMN() - 2,1,0)+IF(DATA!$G24=COLUMN() - 2,1,0))=0," ",(IF(OR(DATA!$E$14=СПИСОК!$A24,DATA!$F$14=СПИСОК!$A24,DATA!$G$14=СПИСОК!$A24),"++","+")))</f>
        <v xml:space="preserve"> </v>
      </c>
      <c r="P25" s="21" t="str">
        <f>IF((IF(DATA!$E24=COLUMN() - 2,1,0)+IF(DATA!$F24=COLUMN() - 2,1,0)+IF(DATA!$G24=COLUMN() - 2,1,0))=0," ",(IF(OR(DATA!$E$15=СПИСОК!$A24,DATA!$F$15=СПИСОК!$A24,DATA!$G$15=СПИСОК!$A24),"++","+")))</f>
        <v xml:space="preserve"> </v>
      </c>
      <c r="Q25" s="21" t="str">
        <f>IF((IF(DATA!$E24=COLUMN() - 2,1,0)+IF(DATA!$F24=COLUMN() - 2,1,0)+IF(DATA!$G24=COLUMN() - 2,1,0))=0," ",(IF(OR(DATA!$E$16=СПИСОК!$A24,DATA!$F$16=СПИСОК!$A24,DATA!$G$16=СПИСОК!$A24),"++","+")))</f>
        <v xml:space="preserve"> </v>
      </c>
      <c r="R25" s="21" t="str">
        <f>IF((IF(DATA!$E24=COLUMN() - 2,1,0)+IF(DATA!$F24=COLUMN() - 2,1,0)+IF(DATA!$G24=COLUMN() - 2,1,0))=0," ",(IF(OR(DATA!$E$17=СПИСОК!$A24,DATA!$F$17=СПИСОК!$A24,DATA!$G$17=СПИСОК!$A24),"++","+")))</f>
        <v xml:space="preserve"> </v>
      </c>
      <c r="S25" s="21" t="str">
        <f>IF((IF(DATA!$E24=COLUMN() - 2,1,0)+IF(DATA!$F24=COLUMN() - 2,1,0)+IF(DATA!$G24=COLUMN() - 2,1,0))=0," ",(IF(OR(DATA!$E$18=СПИСОК!$A24,DATA!$F$18=СПИСОК!$A24,DATA!$G$18=СПИСОК!$A24),"++","+")))</f>
        <v xml:space="preserve"> </v>
      </c>
      <c r="T25" s="21" t="str">
        <f>IF((IF(DATA!$E24=COLUMN() - 2,1,0)+IF(DATA!$F24=COLUMN() - 2,1,0)+IF(DATA!$G24=COLUMN() - 2,1,0))=0," ",(IF(OR(DATA!$E$19=СПИСОК!$A24,DATA!$F$19=СПИСОК!$A24,DATA!$G$19=СПИСОК!$A24),"++","+")))</f>
        <v xml:space="preserve"> </v>
      </c>
      <c r="U25" s="21" t="str">
        <f>IF((IF(DATA!$E24=COLUMN() - 2,1,0)+IF(DATA!$F24=COLUMN() - 2,1,0)+IF(DATA!$G24=COLUMN() - 2,1,0))=0," ",(IF(OR(DATA!$E$20=СПИСОК!$A24,DATA!$F$20=СПИСОК!$A24,DATA!$G$20=СПИСОК!$A24),"++","+")))</f>
        <v xml:space="preserve"> </v>
      </c>
      <c r="V25" s="21" t="str">
        <f>IF((IF(DATA!$E24=COLUMN() - 2,1,0)+IF(DATA!$F24=COLUMN() - 2,1,0)+IF(DATA!$G24=COLUMN() - 2,1,0))=0," ",(IF(OR(DATA!$E$21=СПИСОК!$A24,DATA!$F$21=СПИСОК!$A24,DATA!$G$21=СПИСОК!$A24),"++","+")))</f>
        <v>++</v>
      </c>
      <c r="W25" s="21" t="str">
        <f>IF((IF(DATA!$E24=COLUMN() - 2,1,0)+IF(DATA!$F24=COLUMN() - 2,1,0)+IF(DATA!$G24=COLUMN() - 2,1,0))=0," ",(IF(OR(DATA!$E$22=СПИСОК!$A24,DATA!$F$22=СПИСОК!$A24,DATA!$G$22=СПИСОК!$A24),"++","+")))</f>
        <v xml:space="preserve"> </v>
      </c>
      <c r="X25" s="21" t="str">
        <f>IF((IF(DATA!$E24=COLUMN() - 2,1,0)+IF(DATA!$F24=COLUMN() - 2,1,0)+IF(DATA!$G24=COLUMN() - 2,1,0))=0," ",(IF(OR(DATA!$E$23=СПИСОК!$A24,DATA!$F$23=СПИСОК!$A24,DATA!$G$23=СПИСОК!$A24),"++","+")))</f>
        <v xml:space="preserve"> </v>
      </c>
      <c r="Y25" s="23"/>
      <c r="Z25" s="21" t="str">
        <f>IF((IF(DATA!$E24=COLUMN() - 2,1,0)+IF(DATA!$F24=COLUMN() - 2,1,0)+IF(DATA!$G24=COLUMN() - 2,1,0))=0," ",(IF(OR(DATA!$E$25=СПИСОК!$A24,DATA!$F$25=СПИСОК!$A24,DATA!$G$25=СПИСОК!$A24),"++","+")))</f>
        <v xml:space="preserve"> </v>
      </c>
      <c r="AA25" s="21" t="str">
        <f>IF((IF(DATA!$E24=COLUMN() - 2,1,0)+IF(DATA!$F24=COLUMN() - 2,1,0)+IF(DATA!$G24=COLUMN() - 2,1,0))=0," ",(IF(OR(DATA!$E$26=СПИСОК!$A24,DATA!$F$26=СПИСОК!$A24,DATA!$G$26=СПИСОК!$A24),"++","+")))</f>
        <v xml:space="preserve"> </v>
      </c>
      <c r="AB25" s="21" t="str">
        <f>IF((IF(DATA!$E24=COLUMN() - 2,1,0)+IF(DATA!$F24=COLUMN() - 2,1,0)+IF(DATA!$G24=COLUMN() - 2,1,0))=0," ",(IF(OR(DATA!$E$27=СПИСОК!$A24,DATA!$F$27=СПИСОК!$A24,DATA!$G$27=СПИСОК!$A24),"++","+")))</f>
        <v xml:space="preserve"> </v>
      </c>
      <c r="AC25" s="21" t="str">
        <f>IF((IF(DATA!$E24=COLUMN() - 2,1,0)+IF(DATA!$F24=COLUMN() - 2,1,0)+IF(DATA!$G24=COLUMN() - 2,1,0))=0," ",(IF(OR(DATA!$E$28=СПИСОК!$A24,DATA!$F$28=СПИСОК!$A24,DATA!$G$28=СПИСОК!$A24),"++","+")))</f>
        <v xml:space="preserve"> </v>
      </c>
      <c r="AD25" s="21" t="str">
        <f>IF((IF(DATA!$E24=COLUMN() - 2,1,0)+IF(DATA!$F24=COLUMN() - 2,1,0)+IF(DATA!$G24=COLUMN() - 2,1,0))=0," ",(IF(OR(DATA!$E$29=СПИСОК!$A24,DATA!$F$29=СПИСОК!$A24,DATA!$G$29=СПИСОК!$A24),"++","+")))</f>
        <v xml:space="preserve"> </v>
      </c>
      <c r="AE25" s="21" t="str">
        <f>IF((IF(DATA!$E24=COLUMN() - 2,1,0)+IF(DATA!$F24=COLUMN() - 2,1,0)+IF(DATA!$G24=COLUMN() - 2,1,0))=0," ",(IF(OR(DATA!$E$30=СПИСОК!$A24,DATA!$F$30=СПИСОК!$A24,DATA!$G$30=СПИСОК!$A24),"++","+")))</f>
        <v xml:space="preserve"> </v>
      </c>
      <c r="AF25" s="21" t="str">
        <f>IF((IF(DATA!$E24=COLUMN() - 2,1,0)+IF(DATA!$F24=COLUMN() - 2,1,0)+IF(DATA!$G24=COLUMN() - 2,1,0))=0," ",(IF(OR(DATA!$E$31=СПИСОК!$A24,DATA!$F$31=СПИСОК!$A24,DATA!$G$31=СПИСОК!$A24),"++","+")))</f>
        <v>+</v>
      </c>
      <c r="AG25" s="21" t="str">
        <f>IF((IF(DATA!$E24=COLUMN() - 2,1,0)+IF(DATA!$F24=COLUMN() - 2,1,0)+IF(DATA!$G24=COLUMN() - 2,1,0))=0," ",(IF(OR(DATA!$E$32=СПИСОК!$A24,DATA!$F$32=СПИСОК!$A24,DATA!$G$32=СПИСОК!$A24),"++","+")))</f>
        <v xml:space="preserve"> </v>
      </c>
      <c r="AH25" s="21" t="str">
        <f>IF((IF(DATA!$E24=COLUMN() - 2,1,0)+IF(DATA!$F24=COLUMN() - 2,1,0)+IF(DATA!$G24=COLUMN() - 2,1,0))=0," ",(IF(OR(DATA!$E$33=СПИСОК!$A24,DATA!$F$33=СПИСОК!$A24,DATA!$G$33=СПИСОК!$A24),"++","+")))</f>
        <v xml:space="preserve"> </v>
      </c>
      <c r="AI25" s="21" t="str">
        <f>IF((IF(DATA!$E24=COLUMN() - 2,1,0)+IF(DATA!$F24=COLUMN() - 2,1,0)+IF(DATA!$G24=COLUMN() - 2,1,0))=0," ",(IF(OR(DATA!$E$34=СПИСОК!$A24,DATA!$F$34=СПИСОК!$A24,DATA!$G$34=СПИСОК!$A24),"++","+")))</f>
        <v xml:space="preserve"> </v>
      </c>
      <c r="AJ25" s="21" t="str">
        <f>IF((IF(DATA!$E24=COLUMN() - 2,1,0)+IF(DATA!$F24=COLUMN() - 2,1,0)+IF(DATA!$G24=COLUMN() - 2,1,0))=0," ",(IF(OR(DATA!$E$35=СПИСОК!$A24,DATA!$F$35=СПИСОК!$A24,DATA!$G$35=СПИСОК!$A24),"++","+")))</f>
        <v xml:space="preserve"> </v>
      </c>
      <c r="AK25" s="21" t="str">
        <f>IF((IF(DATA!$E24=COLUMN() - 2,1,0)+IF(DATA!$F24=COLUMN() - 2,1,0)+IF(DATA!$G24=COLUMN() - 2,1,0))=0," ",(IF(OR(DATA!$E$36=СПИСОК!$A24,DATA!$F$36=СПИСОК!$A24,DATA!$G$36=СПИСОК!$A24),"++","+")))</f>
        <v xml:space="preserve"> </v>
      </c>
      <c r="AL25" s="21" t="str">
        <f>IF((IF(DATA!$E24=COLUMN() - 2,1,0)+IF(DATA!$F24=COLUMN() - 2,1,0)+IF(DATA!$G24=COLUMN() - 2,1,0))=0," ",(IF(OR(DATA!$E$37=СПИСОК!$A24,DATA!$F$37=СПИСОК!$A24,DATA!$G$37=СПИСОК!$A24),"++","+")))</f>
        <v xml:space="preserve"> </v>
      </c>
      <c r="AM25" s="21" t="str">
        <f>IF((IF(DATA!$E24=COLUMN() - 2,1,0)+IF(DATA!$F24=COLUMN() - 2,1,0)+IF(DATA!$G24=COLUMN() - 2,1,0))=0," ",(IF(OR(DATA!$E$38=СПИСОК!$A24,DATA!$F$38=СПИСОК!$A24,DATA!$G$38=СПИСОК!$A24),"++","+")))</f>
        <v xml:space="preserve"> </v>
      </c>
      <c r="AN25" s="21" t="str">
        <f>IF((IF(DATA!$E24=COLUMN() - 2,1,0)+IF(DATA!$F24=COLUMN() - 2,1,0)+IF(DATA!$G24=COLUMN() - 2,1,0))=0," ",(IF(OR(DATA!$E$39=СПИСОК!$A24,DATA!$F$39=СПИСОК!$A24,DATA!$G$39=СПИСОК!$A24),"++","+")))</f>
        <v xml:space="preserve"> </v>
      </c>
      <c r="AO25" s="21" t="str">
        <f>IF((IF(DATA!$E24=COLUMN() - 2,1,0)+IF(DATA!$F24=COLUMN() - 2,1,0)+IF(DATA!$G24=COLUMN() - 2,1,0))=0," ",(IF(OR(DATA!$E$40=СПИСОК!$A24,DATA!$F$40=СПИСОК!$A24,DATA!$G$40=СПИСОК!$A24),"++","+")))</f>
        <v xml:space="preserve"> </v>
      </c>
      <c r="AP25" s="41" t="str">
        <f>IF((IF(DATA!$E24=COLUMN() - 2,1,0)+IF(DATA!$F24=COLUMN() - 2,1,0)+IF(DATA!$G24=COLUMN() - 2,1,0))=0," ",(IF(OR(DATA!$E$41=СПИСОК!$A24,DATA!$F$41=СПИСОК!$A24,DATA!$G$41=СПИСОК!$A24),"++","+")))</f>
        <v xml:space="preserve"> </v>
      </c>
      <c r="AQ25" s="33"/>
    </row>
    <row r="26" spans="1:43" ht="45" customHeight="1" x14ac:dyDescent="0.3">
      <c r="A26" s="85" t="str">
        <f>IF(СПИСОК!B25="","",СПИСОК!B25)</f>
        <v>Рыжкова Татьяна Сергеевна</v>
      </c>
      <c r="B26" s="22"/>
      <c r="C26" s="20" t="str">
        <f>IF((IF(DATA!$E25=1,1,0)+IF(DATA!$F25=1,1,0)+IF(DATA!$G25=1,1,0))=0," ",(IF(OR(DATA!$E$2=СПИСОК!$A25,DATA!$F$2=СПИСОК!$A25,DATA!$G$2=СПИСОК!$A25),"++","+")))</f>
        <v xml:space="preserve"> </v>
      </c>
      <c r="D26" s="20" t="str">
        <f>IF((IF(DATA!E25=2,1,0)+IF(DATA!$F25=2,1,0)+IF(DATA!$G25=2,1,0))=0," ",(IF(OR(DATA!$E$3=СПИСОК!$A25,DATA!$F$3=СПИСОК!$A25,DATA!$G$3=СПИСОК!$A25),"++","+")))</f>
        <v xml:space="preserve"> </v>
      </c>
      <c r="E26" s="20" t="str">
        <f>IF((IF(DATA!$E25=3,1,0)+IF(DATA!$F25=3,1,0)+IF(DATA!$G25=3,1,0))=0," ",(IF(OR(DATA!$E$4=СПИСОК!$A25,DATA!$F$4=СПИСОК!$A25,DATA!$G$4=СПИСОК!$A25),"++","+")))</f>
        <v xml:space="preserve"> </v>
      </c>
      <c r="F26" s="20" t="str">
        <f>IF((IF(DATA!$E25=4,1,0)+IF(DATA!$F25=4,1,0)+IF(DATA!$G25=4,1,0))=0," ",(IF(OR(DATA!$E$5=СПИСОК!$A25,DATA!$F$5=СПИСОК!$A25,DATA!$G$5=СПИСОК!$A25),"++","+")))</f>
        <v xml:space="preserve"> </v>
      </c>
      <c r="G26" s="20" t="str">
        <f>IF((IF(DATA!$E25=COLUMN() - 2,1,0)+IF(DATA!$F25=COLUMN() - 2,1,0)+IF(DATA!$G25=COLUMN() - 2,1,0))=0," ",(IF(OR(DATA!$E$6=СПИСОК!$A25,DATA!$F$6=СПИСОК!$A25,DATA!$G$6=СПИСОК!$A25),"++","+")))</f>
        <v xml:space="preserve"> </v>
      </c>
      <c r="H26" s="20" t="str">
        <f>IF((IF(DATA!$E25=COLUMN() - 2,1,0)+IF(DATA!$F25=COLUMN() - 2,1,0)+IF(DATA!$G25=COLUMN() - 2,1,0))=0," ",(IF(OR(DATA!$E$7=СПИСОК!$A25,DATA!$F$7=СПИСОК!$A25,DATA!$G$7=СПИСОК!$A25),"++","+")))</f>
        <v xml:space="preserve"> </v>
      </c>
      <c r="I26" s="20" t="str">
        <f>IF((IF(DATA!$E25=COLUMN() - 2,1,0)+IF(DATA!$F25=COLUMN() - 2,1,0)+IF(DATA!$G25=COLUMN() - 2,1,0))=0," ",(IF(OR(DATA!$E$8=СПИСОК!$A25,DATA!$F$8=СПИСОК!$A25,DATA!$G$8=СПИСОК!$A25),"++","+")))</f>
        <v xml:space="preserve"> </v>
      </c>
      <c r="J26" s="21" t="str">
        <f>IF((IF(DATA!$E25=COLUMN() - 2,1,0)+IF(DATA!$F25=COLUMN() - 2,1,0)+IF(DATA!$G25=COLUMN() - 2,1,0))=0," ",(IF(OR(DATA!$E$9=СПИСОК!$A25,DATA!$F$9=СПИСОК!$A25,DATA!$G$9=СПИСОК!$A25),"++","+")))</f>
        <v xml:space="preserve"> </v>
      </c>
      <c r="K26" s="21" t="str">
        <f>IF((IF(DATA!$E25=COLUMN() - 2,1,0)+IF(DATA!$F25=COLUMN() - 2,1,0)+IF(DATA!$G25=COLUMN() - 2,1,0))=0," ",(IF(OR(DATA!$E$10=СПИСОК!$A25,DATA!$F$10=СПИСОК!$A25,DATA!$G$10=СПИСОК!$A25),"++","+")))</f>
        <v xml:space="preserve"> </v>
      </c>
      <c r="L26" s="21" t="str">
        <f>IF((IF(DATA!$E25=COLUMN() - 2,1,0)+IF(DATA!$F25=COLUMN() - 2,1,0)+IF(DATA!$G25=COLUMN() - 2,1,0))=0," ",(IF(OR(DATA!$E$11=СПИСОК!$A25,DATA!$F$11=СПИСОК!$A25,DATA!$G$11=СПИСОК!$A25),"++","+")))</f>
        <v xml:space="preserve"> </v>
      </c>
      <c r="M26" s="21" t="str">
        <f>IF((IF(DATA!$E25=COLUMN() - 2,1,0)+IF(DATA!$F25=COLUMN() - 2,1,0)+IF(DATA!$G25=COLUMN() - 2,1,0))=0," ",(IF(OR(DATA!$E$12=СПИСОК!$A25,DATA!$F$12=СПИСОК!$A25,DATA!$G$12=СПИСОК!$A25),"++","+")))</f>
        <v>++</v>
      </c>
      <c r="N26" s="21" t="str">
        <f>IF((IF(DATA!$E25=COLUMN() - 2,1,0)+IF(DATA!$F25=COLUMN() - 2,1,0)+IF(DATA!$G25=COLUMN() - 2,1,0))=0," ",(IF(OR(DATA!$E$13=СПИСОК!$A25,DATA!$F$13=СПИСОК!$A25,DATA!$G$13=СПИСОК!$A25),"++","+")))</f>
        <v xml:space="preserve"> </v>
      </c>
      <c r="O26" s="21" t="str">
        <f>IF((IF(DATA!$E25=COLUMN() - 2,1,0)+IF(DATA!$F25=COLUMN() - 2,1,0)+IF(DATA!$G25=COLUMN() - 2,1,0))=0," ",(IF(OR(DATA!$E$14=СПИСОК!$A25,DATA!$F$14=СПИСОК!$A25,DATA!$G$14=СПИСОК!$A25),"++","+")))</f>
        <v xml:space="preserve"> </v>
      </c>
      <c r="P26" s="21" t="str">
        <f>IF((IF(DATA!$E25=COLUMN() - 2,1,0)+IF(DATA!$F25=COLUMN() - 2,1,0)+IF(DATA!$G25=COLUMN() - 2,1,0))=0," ",(IF(OR(DATA!$E$15=СПИСОК!$A25,DATA!$F$15=СПИСОК!$A25,DATA!$G$15=СПИСОК!$A25),"++","+")))</f>
        <v xml:space="preserve"> </v>
      </c>
      <c r="Q26" s="21" t="str">
        <f>IF((IF(DATA!$E25=COLUMN() - 2,1,0)+IF(DATA!$F25=COLUMN() - 2,1,0)+IF(DATA!$G25=COLUMN() - 2,1,0))=0," ",(IF(OR(DATA!$E$16=СПИСОК!$A25,DATA!$F$16=СПИСОК!$A25,DATA!$G$16=СПИСОК!$A25),"++","+")))</f>
        <v xml:space="preserve"> </v>
      </c>
      <c r="R26" s="21" t="str">
        <f>IF((IF(DATA!$E25=COLUMN() - 2,1,0)+IF(DATA!$F25=COLUMN() - 2,1,0)+IF(DATA!$G25=COLUMN() - 2,1,0))=0," ",(IF(OR(DATA!$E$17=СПИСОК!$A25,DATA!$F$17=СПИСОК!$A25,DATA!$G$17=СПИСОК!$A25),"++","+")))</f>
        <v xml:space="preserve"> </v>
      </c>
      <c r="S26" s="21" t="str">
        <f>IF((IF(DATA!$E25=COLUMN() - 2,1,0)+IF(DATA!$F25=COLUMN() - 2,1,0)+IF(DATA!$G25=COLUMN() - 2,1,0))=0," ",(IF(OR(DATA!$E$18=СПИСОК!$A25,DATA!$F$18=СПИСОК!$A25,DATA!$G$18=СПИСОК!$A25),"++","+")))</f>
        <v>+</v>
      </c>
      <c r="T26" s="21" t="str">
        <f>IF((IF(DATA!$E25=COLUMN() - 2,1,0)+IF(DATA!$F25=COLUMN() - 2,1,0)+IF(DATA!$G25=COLUMN() - 2,1,0))=0," ",(IF(OR(DATA!$E$19=СПИСОК!$A25,DATA!$F$19=СПИСОК!$A25,DATA!$G$19=СПИСОК!$A25),"++","+")))</f>
        <v xml:space="preserve"> </v>
      </c>
      <c r="U26" s="21" t="str">
        <f>IF((IF(DATA!$E25=COLUMN() - 2,1,0)+IF(DATA!$F25=COLUMN() - 2,1,0)+IF(DATA!$G25=COLUMN() - 2,1,0))=0," ",(IF(OR(DATA!$E$20=СПИСОК!$A25,DATA!$F$20=СПИСОК!$A25,DATA!$G$20=СПИСОК!$A25),"++","+")))</f>
        <v xml:space="preserve"> </v>
      </c>
      <c r="V26" s="21" t="str">
        <f>IF((IF(DATA!$E25=COLUMN() - 2,1,0)+IF(DATA!$F25=COLUMN() - 2,1,0)+IF(DATA!$G25=COLUMN() - 2,1,0))=0," ",(IF(OR(DATA!$E$21=СПИСОК!$A25,DATA!$F$21=СПИСОК!$A25,DATA!$G$21=СПИСОК!$A25),"++","+")))</f>
        <v xml:space="preserve"> </v>
      </c>
      <c r="W26" s="21" t="str">
        <f>IF((IF(DATA!$E25=COLUMN() - 2,1,0)+IF(DATA!$F25=COLUMN() - 2,1,0)+IF(DATA!$G25=COLUMN() - 2,1,0))=0," ",(IF(OR(DATA!$E$22=СПИСОК!$A25,DATA!$F$22=СПИСОК!$A25,DATA!$G$22=СПИСОК!$A25),"++","+")))</f>
        <v xml:space="preserve"> </v>
      </c>
      <c r="X26" s="21" t="str">
        <f>IF((IF(DATA!$E25=COLUMN() - 2,1,0)+IF(DATA!$F25=COLUMN() - 2,1,0)+IF(DATA!$G25=COLUMN() - 2,1,0))=0," ",(IF(OR(DATA!$E$23=СПИСОК!$A25,DATA!$F$23=СПИСОК!$A25,DATA!$G$23=СПИСОК!$A25),"++","+")))</f>
        <v xml:space="preserve"> </v>
      </c>
      <c r="Y26" s="21" t="str">
        <f>IF((IF(DATA!$E25=COLUMN() - 2,1,0)+IF(DATA!$F25=COLUMN() - 2,1,0)+IF(DATA!$G25=COLUMN() - 2,1,0))=0," ",(IF(OR(DATA!$E$24=СПИСОК!$A25,DATA!$F$24=СПИСОК!$A25,DATA!$G$24=СПИСОК!$A25),"++","+")))</f>
        <v xml:space="preserve"> </v>
      </c>
      <c r="Z26" s="23"/>
      <c r="AA26" s="21" t="str">
        <f>IF((IF(DATA!$E25=COLUMN() - 2,1,0)+IF(DATA!$F25=COLUMN() - 2,1,0)+IF(DATA!$G25=COLUMN() - 2,1,0))=0," ",(IF(OR(DATA!$E$26=СПИСОК!$A25,DATA!$F$26=СПИСОК!$A25,DATA!$G$26=СПИСОК!$A25),"++","+")))</f>
        <v>+</v>
      </c>
      <c r="AB26" s="21" t="str">
        <f>IF((IF(DATA!$E25=COLUMN() - 2,1,0)+IF(DATA!$F25=COLUMN() - 2,1,0)+IF(DATA!$G25=COLUMN() - 2,1,0))=0," ",(IF(OR(DATA!$E$27=СПИСОК!$A25,DATA!$F$27=СПИСОК!$A25,DATA!$G$27=СПИСОК!$A25),"++","+")))</f>
        <v xml:space="preserve"> </v>
      </c>
      <c r="AC26" s="21" t="str">
        <f>IF((IF(DATA!$E25=COLUMN() - 2,1,0)+IF(DATA!$F25=COLUMN() - 2,1,0)+IF(DATA!$G25=COLUMN() - 2,1,0))=0," ",(IF(OR(DATA!$E$28=СПИСОК!$A25,DATA!$F$28=СПИСОК!$A25,DATA!$G$28=СПИСОК!$A25),"++","+")))</f>
        <v xml:space="preserve"> </v>
      </c>
      <c r="AD26" s="21" t="str">
        <f>IF((IF(DATA!$E25=COLUMN() - 2,1,0)+IF(DATA!$F25=COLUMN() - 2,1,0)+IF(DATA!$G25=COLUMN() - 2,1,0))=0," ",(IF(OR(DATA!$E$29=СПИСОК!$A25,DATA!$F$29=СПИСОК!$A25,DATA!$G$29=СПИСОК!$A25),"++","+")))</f>
        <v xml:space="preserve"> </v>
      </c>
      <c r="AE26" s="21" t="str">
        <f>IF((IF(DATA!$E25=COLUMN() - 2,1,0)+IF(DATA!$F25=COLUMN() - 2,1,0)+IF(DATA!$G25=COLUMN() - 2,1,0))=0," ",(IF(OR(DATA!$E$30=СПИСОК!$A25,DATA!$F$30=СПИСОК!$A25,DATA!$G$30=СПИСОК!$A25),"++","+")))</f>
        <v xml:space="preserve"> </v>
      </c>
      <c r="AF26" s="21" t="str">
        <f>IF((IF(DATA!$E25=COLUMN() - 2,1,0)+IF(DATA!$F25=COLUMN() - 2,1,0)+IF(DATA!$G25=COLUMN() - 2,1,0))=0," ",(IF(OR(DATA!$E$31=СПИСОК!$A25,DATA!$F$31=СПИСОК!$A25,DATA!$G$31=СПИСОК!$A25),"++","+")))</f>
        <v xml:space="preserve"> </v>
      </c>
      <c r="AG26" s="21" t="str">
        <f>IF((IF(DATA!$E25=COLUMN() - 2,1,0)+IF(DATA!$F25=COLUMN() - 2,1,0)+IF(DATA!$G25=COLUMN() - 2,1,0))=0," ",(IF(OR(DATA!$E$32=СПИСОК!$A25,DATA!$F$32=СПИСОК!$A25,DATA!$G$32=СПИСОК!$A25),"++","+")))</f>
        <v xml:space="preserve"> </v>
      </c>
      <c r="AH26" s="21" t="str">
        <f>IF((IF(DATA!$E25=COLUMN() - 2,1,0)+IF(DATA!$F25=COLUMN() - 2,1,0)+IF(DATA!$G25=COLUMN() - 2,1,0))=0," ",(IF(OR(DATA!$E$33=СПИСОК!$A25,DATA!$F$33=СПИСОК!$A25,DATA!$G$33=СПИСОК!$A25),"++","+")))</f>
        <v xml:space="preserve"> </v>
      </c>
      <c r="AI26" s="21" t="str">
        <f>IF((IF(DATA!$E25=COLUMN() - 2,1,0)+IF(DATA!$F25=COLUMN() - 2,1,0)+IF(DATA!$G25=COLUMN() - 2,1,0))=0," ",(IF(OR(DATA!$E$34=СПИСОК!$A25,DATA!$F$34=СПИСОК!$A25,DATA!$G$34=СПИСОК!$A25),"++","+")))</f>
        <v xml:space="preserve"> </v>
      </c>
      <c r="AJ26" s="21" t="str">
        <f>IF((IF(DATA!$E25=COLUMN() - 2,1,0)+IF(DATA!$F25=COLUMN() - 2,1,0)+IF(DATA!$G25=COLUMN() - 2,1,0))=0," ",(IF(OR(DATA!$E$35=СПИСОК!$A25,DATA!$F$35=СПИСОК!$A25,DATA!$G$35=СПИСОК!$A25),"++","+")))</f>
        <v xml:space="preserve"> </v>
      </c>
      <c r="AK26" s="21" t="str">
        <f>IF((IF(DATA!$E25=COLUMN() - 2,1,0)+IF(DATA!$F25=COLUMN() - 2,1,0)+IF(DATA!$G25=COLUMN() - 2,1,0))=0," ",(IF(OR(DATA!$E$36=СПИСОК!$A25,DATA!$F$36=СПИСОК!$A25,DATA!$G$36=СПИСОК!$A25),"++","+")))</f>
        <v xml:space="preserve"> </v>
      </c>
      <c r="AL26" s="21" t="str">
        <f>IF((IF(DATA!$E25=COLUMN() - 2,1,0)+IF(DATA!$F25=COLUMN() - 2,1,0)+IF(DATA!$G25=COLUMN() - 2,1,0))=0," ",(IF(OR(DATA!$E$37=СПИСОК!$A25,DATA!$F$37=СПИСОК!$A25,DATA!$G$37=СПИСОК!$A25),"++","+")))</f>
        <v xml:space="preserve"> </v>
      </c>
      <c r="AM26" s="21" t="str">
        <f>IF((IF(DATA!$E25=COLUMN() - 2,1,0)+IF(DATA!$F25=COLUMN() - 2,1,0)+IF(DATA!$G25=COLUMN() - 2,1,0))=0," ",(IF(OR(DATA!$E$38=СПИСОК!$A25,DATA!$F$38=СПИСОК!$A25,DATA!$G$38=СПИСОК!$A25),"++","+")))</f>
        <v xml:space="preserve"> </v>
      </c>
      <c r="AN26" s="21" t="str">
        <f>IF((IF(DATA!$E25=COLUMN() - 2,1,0)+IF(DATA!$F25=COLUMN() - 2,1,0)+IF(DATA!$G25=COLUMN() - 2,1,0))=0," ",(IF(OR(DATA!$E$39=СПИСОК!$A25,DATA!$F$39=СПИСОК!$A25,DATA!$G$39=СПИСОК!$A25),"++","+")))</f>
        <v xml:space="preserve"> </v>
      </c>
      <c r="AO26" s="21" t="str">
        <f>IF((IF(DATA!$E25=COLUMN() - 2,1,0)+IF(DATA!$F25=COLUMN() - 2,1,0)+IF(DATA!$G25=COLUMN() - 2,1,0))=0," ",(IF(OR(DATA!$E$40=СПИСОК!$A25,DATA!$F$40=СПИСОК!$A25,DATA!$G$40=СПИСОК!$A25),"++","+")))</f>
        <v xml:space="preserve"> </v>
      </c>
      <c r="AP26" s="41" t="str">
        <f>IF((IF(DATA!$E25=COLUMN() - 2,1,0)+IF(DATA!$F25=COLUMN() - 2,1,0)+IF(DATA!$G25=COLUMN() - 2,1,0))=0," ",(IF(OR(DATA!$E$41=СПИСОК!$A25,DATA!$F$41=СПИСОК!$A25,DATA!$G$41=СПИСОК!$A25),"++","+")))</f>
        <v xml:space="preserve"> </v>
      </c>
      <c r="AQ26" s="33"/>
    </row>
    <row r="27" spans="1:43" ht="45" customHeight="1" x14ac:dyDescent="0.3">
      <c r="A27" s="85" t="str">
        <f>IF(СПИСОК!B26="","",СПИСОК!B26)</f>
        <v>Савина Анастасия Сергеевна</v>
      </c>
      <c r="B27" s="22"/>
      <c r="C27" s="20" t="str">
        <f>IF((IF(DATA!$E26=1,1,0)+IF(DATA!$F26=1,1,0)+IF(DATA!$G26=1,1,0))=0," ",(IF(OR(DATA!$E$2=СПИСОК!$A26,DATA!$F$2=СПИСОК!$A26,DATA!$G$2=СПИСОК!$A26),"++","+")))</f>
        <v xml:space="preserve"> </v>
      </c>
      <c r="D27" s="20" t="str">
        <f>IF((IF(DATA!E26=2,1,0)+IF(DATA!$F26=2,1,0)+IF(DATA!$G26=2,1,0))=0," ",(IF(OR(DATA!$E$3=СПИСОК!$A26,DATA!$F$3=СПИСОК!$A26,DATA!$G$3=СПИСОК!$A26),"++","+")))</f>
        <v xml:space="preserve"> </v>
      </c>
      <c r="E27" s="20" t="str">
        <f>IF((IF(DATA!$E26=3,1,0)+IF(DATA!$F26=3,1,0)+IF(DATA!$G26=3,1,0))=0," ",(IF(OR(DATA!$E$4=СПИСОК!$A26,DATA!$F$4=СПИСОК!$A26,DATA!$G$4=СПИСОК!$A26),"++","+")))</f>
        <v xml:space="preserve"> </v>
      </c>
      <c r="F27" s="20" t="str">
        <f>IF((IF(DATA!$E26=4,1,0)+IF(DATA!$F26=4,1,0)+IF(DATA!$G26=4,1,0))=0," ",(IF(OR(DATA!$E$5=СПИСОК!$A26,DATA!$F$5=СПИСОК!$A26,DATA!$G$5=СПИСОК!$A26),"++","+")))</f>
        <v xml:space="preserve"> </v>
      </c>
      <c r="G27" s="20" t="str">
        <f>IF((IF(DATA!$E26=COLUMN() - 2,1,0)+IF(DATA!$F26=COLUMN() - 2,1,0)+IF(DATA!$G26=COLUMN() - 2,1,0))=0," ",(IF(OR(DATA!$E$6=СПИСОК!$A26,DATA!$F$6=СПИСОК!$A26,DATA!$G$6=СПИСОК!$A26),"++","+")))</f>
        <v xml:space="preserve"> </v>
      </c>
      <c r="H27" s="20" t="str">
        <f>IF((IF(DATA!$E26=COLUMN() - 2,1,0)+IF(DATA!$F26=COLUMN() - 2,1,0)+IF(DATA!$G26=COLUMN() - 2,1,0))=0," ",(IF(OR(DATA!$E$7=СПИСОК!$A26,DATA!$F$7=СПИСОК!$A26,DATA!$G$7=СПИСОК!$A26),"++","+")))</f>
        <v xml:space="preserve"> </v>
      </c>
      <c r="I27" s="20" t="str">
        <f>IF((IF(DATA!$E26=COLUMN() - 2,1,0)+IF(DATA!$F26=COLUMN() - 2,1,0)+IF(DATA!$G26=COLUMN() - 2,1,0))=0," ",(IF(OR(DATA!$E$8=СПИСОК!$A26,DATA!$F$8=СПИСОК!$A26,DATA!$G$8=СПИСОК!$A26),"++","+")))</f>
        <v>++</v>
      </c>
      <c r="J27" s="21" t="str">
        <f>IF((IF(DATA!$E26=COLUMN() - 2,1,0)+IF(DATA!$F26=COLUMN() - 2,1,0)+IF(DATA!$G26=COLUMN() - 2,1,0))=0," ",(IF(OR(DATA!$E$9=СПИСОК!$A26,DATA!$F$9=СПИСОК!$A26,DATA!$G$9=СПИСОК!$A26),"++","+")))</f>
        <v xml:space="preserve"> </v>
      </c>
      <c r="K27" s="21" t="str">
        <f>IF((IF(DATA!$E26=COLUMN() - 2,1,0)+IF(DATA!$F26=COLUMN() - 2,1,0)+IF(DATA!$G26=COLUMN() - 2,1,0))=0," ",(IF(OR(DATA!$E$10=СПИСОК!$A26,DATA!$F$10=СПИСОК!$A26,DATA!$G$10=СПИСОК!$A26),"++","+")))</f>
        <v xml:space="preserve"> </v>
      </c>
      <c r="L27" s="21" t="str">
        <f>IF((IF(DATA!$E26=COLUMN() - 2,1,0)+IF(DATA!$F26=COLUMN() - 2,1,0)+IF(DATA!$G26=COLUMN() - 2,1,0))=0," ",(IF(OR(DATA!$E$11=СПИСОК!$A26,DATA!$F$11=СПИСОК!$A26,DATA!$G$11=СПИСОК!$A26),"++","+")))</f>
        <v xml:space="preserve"> </v>
      </c>
      <c r="M27" s="21" t="str">
        <f>IF((IF(DATA!$E26=COLUMN() - 2,1,0)+IF(DATA!$F26=COLUMN() - 2,1,0)+IF(DATA!$G26=COLUMN() - 2,1,0))=0," ",(IF(OR(DATA!$E$12=СПИСОК!$A26,DATA!$F$12=СПИСОК!$A26,DATA!$G$12=СПИСОК!$A26),"++","+")))</f>
        <v>+</v>
      </c>
      <c r="N27" s="21" t="str">
        <f>IF((IF(DATA!$E26=COLUMN() - 2,1,0)+IF(DATA!$F26=COLUMN() - 2,1,0)+IF(DATA!$G26=COLUMN() - 2,1,0))=0," ",(IF(OR(DATA!$E$13=СПИСОК!$A26,DATA!$F$13=СПИСОК!$A26,DATA!$G$13=СПИСОК!$A26),"++","+")))</f>
        <v xml:space="preserve"> </v>
      </c>
      <c r="O27" s="21" t="str">
        <f>IF((IF(DATA!$E26=COLUMN() - 2,1,0)+IF(DATA!$F26=COLUMN() - 2,1,0)+IF(DATA!$G26=COLUMN() - 2,1,0))=0," ",(IF(OR(DATA!$E$14=СПИСОК!$A26,DATA!$F$14=СПИСОК!$A26,DATA!$G$14=СПИСОК!$A26),"++","+")))</f>
        <v xml:space="preserve"> </v>
      </c>
      <c r="P27" s="21" t="str">
        <f>IF((IF(DATA!$E26=COLUMN() - 2,1,0)+IF(DATA!$F26=COLUMN() - 2,1,0)+IF(DATA!$G26=COLUMN() - 2,1,0))=0," ",(IF(OR(DATA!$E$15=СПИСОК!$A26,DATA!$F$15=СПИСОК!$A26,DATA!$G$15=СПИСОК!$A26),"++","+")))</f>
        <v xml:space="preserve"> </v>
      </c>
      <c r="Q27" s="21" t="str">
        <f>IF((IF(DATA!$E26=COLUMN() - 2,1,0)+IF(DATA!$F26=COLUMN() - 2,1,0)+IF(DATA!$G26=COLUMN() - 2,1,0))=0," ",(IF(OR(DATA!$E$16=СПИСОК!$A26,DATA!$F$16=СПИСОК!$A26,DATA!$G$16=СПИСОК!$A26),"++","+")))</f>
        <v xml:space="preserve"> </v>
      </c>
      <c r="R27" s="21" t="str">
        <f>IF((IF(DATA!$E26=COLUMN() - 2,1,0)+IF(DATA!$F26=COLUMN() - 2,1,0)+IF(DATA!$G26=COLUMN() - 2,1,0))=0," ",(IF(OR(DATA!$E$17=СПИСОК!$A26,DATA!$F$17=СПИСОК!$A26,DATA!$G$17=СПИСОК!$A26),"++","+")))</f>
        <v xml:space="preserve"> </v>
      </c>
      <c r="S27" s="21" t="str">
        <f>IF((IF(DATA!$E26=COLUMN() - 2,1,0)+IF(DATA!$F26=COLUMN() - 2,1,0)+IF(DATA!$G26=COLUMN() - 2,1,0))=0," ",(IF(OR(DATA!$E$18=СПИСОК!$A26,DATA!$F$18=СПИСОК!$A26,DATA!$G$18=СПИСОК!$A26),"++","+")))</f>
        <v xml:space="preserve"> </v>
      </c>
      <c r="T27" s="21" t="str">
        <f>IF((IF(DATA!$E26=COLUMN() - 2,1,0)+IF(DATA!$F26=COLUMN() - 2,1,0)+IF(DATA!$G26=COLUMN() - 2,1,0))=0," ",(IF(OR(DATA!$E$19=СПИСОК!$A26,DATA!$F$19=СПИСОК!$A26,DATA!$G$19=СПИСОК!$A26),"++","+")))</f>
        <v xml:space="preserve"> </v>
      </c>
      <c r="U27" s="21" t="str">
        <f>IF((IF(DATA!$E26=COLUMN() - 2,1,0)+IF(DATA!$F26=COLUMN() - 2,1,0)+IF(DATA!$G26=COLUMN() - 2,1,0))=0," ",(IF(OR(DATA!$E$20=СПИСОК!$A26,DATA!$F$20=СПИСОК!$A26,DATA!$G$20=СПИСОК!$A26),"++","+")))</f>
        <v xml:space="preserve"> </v>
      </c>
      <c r="V27" s="21" t="str">
        <f>IF((IF(DATA!$E26=COLUMN() - 2,1,0)+IF(DATA!$F26=COLUMN() - 2,1,0)+IF(DATA!$G26=COLUMN() - 2,1,0))=0," ",(IF(OR(DATA!$E$21=СПИСОК!$A26,DATA!$F$21=СПИСОК!$A26,DATA!$G$21=СПИСОК!$A26),"++","+")))</f>
        <v xml:space="preserve"> </v>
      </c>
      <c r="W27" s="21" t="str">
        <f>IF((IF(DATA!$E26=COLUMN() - 2,1,0)+IF(DATA!$F26=COLUMN() - 2,1,0)+IF(DATA!$G26=COLUMN() - 2,1,0))=0," ",(IF(OR(DATA!$E$22=СПИСОК!$A26,DATA!$F$22=СПИСОК!$A26,DATA!$G$22=СПИСОК!$A26),"++","+")))</f>
        <v xml:space="preserve"> </v>
      </c>
      <c r="X27" s="21" t="str">
        <f>IF((IF(DATA!$E26=COLUMN() - 2,1,0)+IF(DATA!$F26=COLUMN() - 2,1,0)+IF(DATA!$G26=COLUMN() - 2,1,0))=0," ",(IF(OR(DATA!$E$23=СПИСОК!$A26,DATA!$F$23=СПИСОК!$A26,DATA!$G$23=СПИСОК!$A26),"++","+")))</f>
        <v xml:space="preserve"> </v>
      </c>
      <c r="Y27" s="21" t="str">
        <f>IF((IF(DATA!$E26=COLUMN() - 2,1,0)+IF(DATA!$F26=COLUMN() - 2,1,0)+IF(DATA!$G26=COLUMN() - 2,1,0))=0," ",(IF(OR(DATA!$E$24=СПИСОК!$A26,DATA!$F$24=СПИСОК!$A26,DATA!$G$24=СПИСОК!$A26),"++","+")))</f>
        <v xml:space="preserve"> </v>
      </c>
      <c r="Z27" s="21" t="str">
        <f>IF((IF(DATA!$E26=COLUMN() - 2,1,0)+IF(DATA!$F26=COLUMN() - 2,1,0)+IF(DATA!$G26=COLUMN() - 2,1,0))=0," ",(IF(OR(DATA!$E$25=СПИСОК!$A26,DATA!$F$25=СПИСОК!$A26,DATA!$G$25=СПИСОК!$A26),"++","+")))</f>
        <v xml:space="preserve"> </v>
      </c>
      <c r="AA27" s="23"/>
      <c r="AB27" s="21" t="str">
        <f>IF((IF(DATA!$E26=COLUMN() - 2,1,0)+IF(DATA!$F26=COLUMN() - 2,1,0)+IF(DATA!$G26=COLUMN() - 2,1,0))=0," ",(IF(OR(DATA!$E$27=СПИСОК!$A26,DATA!$F$27=СПИСОК!$A26,DATA!$G$27=СПИСОК!$A26),"++","+")))</f>
        <v>+</v>
      </c>
      <c r="AC27" s="21" t="str">
        <f>IF((IF(DATA!$E26=COLUMN() - 2,1,0)+IF(DATA!$F26=COLUMN() - 2,1,0)+IF(DATA!$G26=COLUMN() - 2,1,0))=0," ",(IF(OR(DATA!$E$28=СПИСОК!$A26,DATA!$F$28=СПИСОК!$A26,DATA!$G$28=СПИСОК!$A26),"++","+")))</f>
        <v xml:space="preserve"> </v>
      </c>
      <c r="AD27" s="21" t="str">
        <f>IF((IF(DATA!$E26=COLUMN() - 2,1,0)+IF(DATA!$F26=COLUMN() - 2,1,0)+IF(DATA!$G26=COLUMN() - 2,1,0))=0," ",(IF(OR(DATA!$E$29=СПИСОК!$A26,DATA!$F$29=СПИСОК!$A26,DATA!$G$29=СПИСОК!$A26),"++","+")))</f>
        <v xml:space="preserve"> </v>
      </c>
      <c r="AE27" s="21" t="str">
        <f>IF((IF(DATA!$E26=COLUMN() - 2,1,0)+IF(DATA!$F26=COLUMN() - 2,1,0)+IF(DATA!$G26=COLUMN() - 2,1,0))=0," ",(IF(OR(DATA!$E$30=СПИСОК!$A26,DATA!$F$30=СПИСОК!$A26,DATA!$G$30=СПИСОК!$A26),"++","+")))</f>
        <v xml:space="preserve"> </v>
      </c>
      <c r="AF27" s="21" t="str">
        <f>IF((IF(DATA!$E26=COLUMN() - 2,1,0)+IF(DATA!$F26=COLUMN() - 2,1,0)+IF(DATA!$G26=COLUMN() - 2,1,0))=0," ",(IF(OR(DATA!$E$31=СПИСОК!$A26,DATA!$F$31=СПИСОК!$A26,DATA!$G$31=СПИСОК!$A26),"++","+")))</f>
        <v xml:space="preserve"> </v>
      </c>
      <c r="AG27" s="21" t="str">
        <f>IF((IF(DATA!$E26=COLUMN() - 2,1,0)+IF(DATA!$F26=COLUMN() - 2,1,0)+IF(DATA!$G26=COLUMN() - 2,1,0))=0," ",(IF(OR(DATA!$E$32=СПИСОК!$A26,DATA!$F$32=СПИСОК!$A26,DATA!$G$32=СПИСОК!$A26),"++","+")))</f>
        <v xml:space="preserve"> </v>
      </c>
      <c r="AH27" s="21" t="str">
        <f>IF((IF(DATA!$E26=COLUMN() - 2,1,0)+IF(DATA!$F26=COLUMN() - 2,1,0)+IF(DATA!$G26=COLUMN() - 2,1,0))=0," ",(IF(OR(DATA!$E$33=СПИСОК!$A26,DATA!$F$33=СПИСОК!$A26,DATA!$G$33=СПИСОК!$A26),"++","+")))</f>
        <v xml:space="preserve"> </v>
      </c>
      <c r="AI27" s="21" t="str">
        <f>IF((IF(DATA!$E26=COLUMN() - 2,1,0)+IF(DATA!$F26=COLUMN() - 2,1,0)+IF(DATA!$G26=COLUMN() - 2,1,0))=0," ",(IF(OR(DATA!$E$34=СПИСОК!$A26,DATA!$F$34=СПИСОК!$A26,DATA!$G$34=СПИСОК!$A26),"++","+")))</f>
        <v xml:space="preserve"> </v>
      </c>
      <c r="AJ27" s="21" t="str">
        <f>IF((IF(DATA!$E26=COLUMN() - 2,1,0)+IF(DATA!$F26=COLUMN() - 2,1,0)+IF(DATA!$G26=COLUMN() - 2,1,0))=0," ",(IF(OR(DATA!$E$35=СПИСОК!$A26,DATA!$F$35=СПИСОК!$A26,DATA!$G$35=СПИСОК!$A26),"++","+")))</f>
        <v xml:space="preserve"> </v>
      </c>
      <c r="AK27" s="21" t="str">
        <f>IF((IF(DATA!$E26=COLUMN() - 2,1,0)+IF(DATA!$F26=COLUMN() - 2,1,0)+IF(DATA!$G26=COLUMN() - 2,1,0))=0," ",(IF(OR(DATA!$E$36=СПИСОК!$A26,DATA!$F$36=СПИСОК!$A26,DATA!$G$36=СПИСОК!$A26),"++","+")))</f>
        <v xml:space="preserve"> </v>
      </c>
      <c r="AL27" s="21" t="str">
        <f>IF((IF(DATA!$E26=COLUMN() - 2,1,0)+IF(DATA!$F26=COLUMN() - 2,1,0)+IF(DATA!$G26=COLUMN() - 2,1,0))=0," ",(IF(OR(DATA!$E$37=СПИСОК!$A26,DATA!$F$37=СПИСОК!$A26,DATA!$G$37=СПИСОК!$A26),"++","+")))</f>
        <v xml:space="preserve"> </v>
      </c>
      <c r="AM27" s="21" t="str">
        <f>IF((IF(DATA!$E26=COLUMN() - 2,1,0)+IF(DATA!$F26=COLUMN() - 2,1,0)+IF(DATA!$G26=COLUMN() - 2,1,0))=0," ",(IF(OR(DATA!$E$38=СПИСОК!$A26,DATA!$F$38=СПИСОК!$A26,DATA!$G$38=СПИСОК!$A26),"++","+")))</f>
        <v xml:space="preserve"> </v>
      </c>
      <c r="AN27" s="21" t="str">
        <f>IF((IF(DATA!$E26=COLUMN() - 2,1,0)+IF(DATA!$F26=COLUMN() - 2,1,0)+IF(DATA!$G26=COLUMN() - 2,1,0))=0," ",(IF(OR(DATA!$E$39=СПИСОК!$A26,DATA!$F$39=СПИСОК!$A26,DATA!$G$39=СПИСОК!$A26),"++","+")))</f>
        <v xml:space="preserve"> </v>
      </c>
      <c r="AO27" s="21" t="str">
        <f>IF((IF(DATA!$E26=COLUMN() - 2,1,0)+IF(DATA!$F26=COLUMN() - 2,1,0)+IF(DATA!$G26=COLUMN() - 2,1,0))=0," ",(IF(OR(DATA!$E$40=СПИСОК!$A26,DATA!$F$40=СПИСОК!$A26,DATA!$G$40=СПИСОК!$A26),"++","+")))</f>
        <v xml:space="preserve"> </v>
      </c>
      <c r="AP27" s="41" t="str">
        <f>IF((IF(DATA!$E26=COLUMN() - 2,1,0)+IF(DATA!$F26=COLUMN() - 2,1,0)+IF(DATA!$G26=COLUMN() - 2,1,0))=0," ",(IF(OR(DATA!$E$41=СПИСОК!$A26,DATA!$F$41=СПИСОК!$A26,DATA!$G$41=СПИСОК!$A26),"++","+")))</f>
        <v xml:space="preserve"> </v>
      </c>
      <c r="AQ27" s="33"/>
    </row>
    <row r="28" spans="1:43" ht="45" customHeight="1" x14ac:dyDescent="0.3">
      <c r="A28" s="85" t="str">
        <f>IF(СПИСОК!B27="","",СПИСОК!B27)</f>
        <v>Сердюкова Татьяна Романовна</v>
      </c>
      <c r="B28" s="22"/>
      <c r="C28" s="20" t="str">
        <f>IF((IF(DATA!$E27=1,1,0)+IF(DATA!$F27=1,1,0)+IF(DATA!$G27=1,1,0))=0," ",(IF(OR(DATA!$E$2=СПИСОК!$A27,DATA!$F$2=СПИСОК!$A27,DATA!$G$2=СПИСОК!$A27),"++","+")))</f>
        <v>++</v>
      </c>
      <c r="D28" s="20" t="str">
        <f>IF((IF(DATA!E27=2,1,0)+IF(DATA!$F27=2,1,0)+IF(DATA!$G27=2,1,0))=0," ",(IF(OR(DATA!$E$3=СПИСОК!$A27,DATA!$F$3=СПИСОК!$A27,DATA!$G$3=СПИСОК!$A27),"++","+")))</f>
        <v xml:space="preserve"> </v>
      </c>
      <c r="E28" s="20" t="str">
        <f>IF((IF(DATA!$E27=3,1,0)+IF(DATA!$F27=3,1,0)+IF(DATA!$G27=3,1,0))=0," ",(IF(OR(DATA!$E$4=СПИСОК!$A27,DATA!$F$4=СПИСОК!$A27,DATA!$G$4=СПИСОК!$A27),"++","+")))</f>
        <v xml:space="preserve"> </v>
      </c>
      <c r="F28" s="20" t="str">
        <f>IF((IF(DATA!$E27=4,1,0)+IF(DATA!$F27=4,1,0)+IF(DATA!$G27=4,1,0))=0," ",(IF(OR(DATA!$E$5=СПИСОК!$A27,DATA!$F$5=СПИСОК!$A27,DATA!$G$5=СПИСОК!$A27),"++","+")))</f>
        <v xml:space="preserve"> </v>
      </c>
      <c r="G28" s="20" t="str">
        <f>IF((IF(DATA!$E27=COLUMN() - 2,1,0)+IF(DATA!$F27=COLUMN() - 2,1,0)+IF(DATA!$G27=COLUMN() - 2,1,0))=0," ",(IF(OR(DATA!$E$6=СПИСОК!$A27,DATA!$F$6=СПИСОК!$A27,DATA!$G$6=СПИСОК!$A27),"++","+")))</f>
        <v xml:space="preserve"> </v>
      </c>
      <c r="H28" s="20" t="str">
        <f>IF((IF(DATA!$E27=COLUMN() - 2,1,0)+IF(DATA!$F27=COLUMN() - 2,1,0)+IF(DATA!$G27=COLUMN() - 2,1,0))=0," ",(IF(OR(DATA!$E$7=СПИСОК!$A27,DATA!$F$7=СПИСОК!$A27,DATA!$G$7=СПИСОК!$A27),"++","+")))</f>
        <v xml:space="preserve"> </v>
      </c>
      <c r="I28" s="20" t="str">
        <f>IF((IF(DATA!$E27=COLUMN() - 2,1,0)+IF(DATA!$F27=COLUMN() - 2,1,0)+IF(DATA!$G27=COLUMN() - 2,1,0))=0," ",(IF(OR(DATA!$E$8=СПИСОК!$A27,DATA!$F$8=СПИСОК!$A27,DATA!$G$8=СПИСОК!$A27),"++","+")))</f>
        <v xml:space="preserve"> </v>
      </c>
      <c r="J28" s="21" t="str">
        <f>IF((IF(DATA!$E27=COLUMN() - 2,1,0)+IF(DATA!$F27=COLUMN() - 2,1,0)+IF(DATA!$G27=COLUMN() - 2,1,0))=0," ",(IF(OR(DATA!$E$9=СПИСОК!$A27,DATA!$F$9=СПИСОК!$A27,DATA!$G$9=СПИСОК!$A27),"++","+")))</f>
        <v xml:space="preserve"> </v>
      </c>
      <c r="K28" s="21" t="str">
        <f>IF((IF(DATA!$E27=COLUMN() - 2,1,0)+IF(DATA!$F27=COLUMN() - 2,1,0)+IF(DATA!$G27=COLUMN() - 2,1,0))=0," ",(IF(OR(DATA!$E$10=СПИСОК!$A27,DATA!$F$10=СПИСОК!$A27,DATA!$G$10=СПИСОК!$A27),"++","+")))</f>
        <v xml:space="preserve"> </v>
      </c>
      <c r="L28" s="21" t="str">
        <f>IF((IF(DATA!$E27=COLUMN() - 2,1,0)+IF(DATA!$F27=COLUMN() - 2,1,0)+IF(DATA!$G27=COLUMN() - 2,1,0))=0," ",(IF(OR(DATA!$E$11=СПИСОК!$A27,DATA!$F$11=СПИСОК!$A27,DATA!$G$11=СПИСОК!$A27),"++","+")))</f>
        <v xml:space="preserve"> </v>
      </c>
      <c r="M28" s="21" t="str">
        <f>IF((IF(DATA!$E27=COLUMN() - 2,1,0)+IF(DATA!$F27=COLUMN() - 2,1,0)+IF(DATA!$G27=COLUMN() - 2,1,0))=0," ",(IF(OR(DATA!$E$12=СПИСОК!$A27,DATA!$F$12=СПИСОК!$A27,DATA!$G$12=СПИСОК!$A27),"++","+")))</f>
        <v xml:space="preserve"> </v>
      </c>
      <c r="N28" s="21" t="str">
        <f>IF((IF(DATA!$E27=COLUMN() - 2,1,0)+IF(DATA!$F27=COLUMN() - 2,1,0)+IF(DATA!$G27=COLUMN() - 2,1,0))=0," ",(IF(OR(DATA!$E$13=СПИСОК!$A27,DATA!$F$13=СПИСОК!$A27,DATA!$G$13=СПИСОК!$A27),"++","+")))</f>
        <v xml:space="preserve"> </v>
      </c>
      <c r="O28" s="21" t="str">
        <f>IF((IF(DATA!$E27=COLUMN() - 2,1,0)+IF(DATA!$F27=COLUMN() - 2,1,0)+IF(DATA!$G27=COLUMN() - 2,1,0))=0," ",(IF(OR(DATA!$E$14=СПИСОК!$A27,DATA!$F$14=СПИСОК!$A27,DATA!$G$14=СПИСОК!$A27),"++","+")))</f>
        <v xml:space="preserve"> </v>
      </c>
      <c r="P28" s="21" t="str">
        <f>IF((IF(DATA!$E27=COLUMN() - 2,1,0)+IF(DATA!$F27=COLUMN() - 2,1,0)+IF(DATA!$G27=COLUMN() - 2,1,0))=0," ",(IF(OR(DATA!$E$15=СПИСОК!$A27,DATA!$F$15=СПИСОК!$A27,DATA!$G$15=СПИСОК!$A27),"++","+")))</f>
        <v xml:space="preserve"> </v>
      </c>
      <c r="Q28" s="21" t="str">
        <f>IF((IF(DATA!$E27=COLUMN() - 2,1,0)+IF(DATA!$F27=COLUMN() - 2,1,0)+IF(DATA!$G27=COLUMN() - 2,1,0))=0," ",(IF(OR(DATA!$E$16=СПИСОК!$A27,DATA!$F$16=СПИСОК!$A27,DATA!$G$16=СПИСОК!$A27),"++","+")))</f>
        <v xml:space="preserve"> </v>
      </c>
      <c r="R28" s="21" t="str">
        <f>IF((IF(DATA!$E27=COLUMN() - 2,1,0)+IF(DATA!$F27=COLUMN() - 2,1,0)+IF(DATA!$G27=COLUMN() - 2,1,0))=0," ",(IF(OR(DATA!$E$17=СПИСОК!$A27,DATA!$F$17=СПИСОК!$A27,DATA!$G$17=СПИСОК!$A27),"++","+")))</f>
        <v xml:space="preserve"> </v>
      </c>
      <c r="S28" s="21" t="str">
        <f>IF((IF(DATA!$E27=COLUMN() - 2,1,0)+IF(DATA!$F27=COLUMN() - 2,1,0)+IF(DATA!$G27=COLUMN() - 2,1,0))=0," ",(IF(OR(DATA!$E$18=СПИСОК!$A27,DATA!$F$18=СПИСОК!$A27,DATA!$G$18=СПИСОК!$A27),"++","+")))</f>
        <v xml:space="preserve"> </v>
      </c>
      <c r="T28" s="21" t="str">
        <f>IF((IF(DATA!$E27=COLUMN() - 2,1,0)+IF(DATA!$F27=COLUMN() - 2,1,0)+IF(DATA!$G27=COLUMN() - 2,1,0))=0," ",(IF(OR(DATA!$E$19=СПИСОК!$A27,DATA!$F$19=СПИСОК!$A27,DATA!$G$19=СПИСОК!$A27),"++","+")))</f>
        <v xml:space="preserve"> </v>
      </c>
      <c r="U28" s="21" t="str">
        <f>IF((IF(DATA!$E27=COLUMN() - 2,1,0)+IF(DATA!$F27=COLUMN() - 2,1,0)+IF(DATA!$G27=COLUMN() - 2,1,0))=0," ",(IF(OR(DATA!$E$20=СПИСОК!$A27,DATA!$F$20=СПИСОК!$A27,DATA!$G$20=СПИСОК!$A27),"++","+")))</f>
        <v xml:space="preserve"> </v>
      </c>
      <c r="V28" s="21" t="str">
        <f>IF((IF(DATA!$E27=COLUMN() - 2,1,0)+IF(DATA!$F27=COLUMN() - 2,1,0)+IF(DATA!$G27=COLUMN() - 2,1,0))=0," ",(IF(OR(DATA!$E$21=СПИСОК!$A27,DATA!$F$21=СПИСОК!$A27,DATA!$G$21=СПИСОК!$A27),"++","+")))</f>
        <v xml:space="preserve"> </v>
      </c>
      <c r="W28" s="21" t="str">
        <f>IF((IF(DATA!$E27=COLUMN() - 2,1,0)+IF(DATA!$F27=COLUMN() - 2,1,0)+IF(DATA!$G27=COLUMN() - 2,1,0))=0," ",(IF(OR(DATA!$E$22=СПИСОК!$A27,DATA!$F$22=СПИСОК!$A27,DATA!$G$22=СПИСОК!$A27),"++","+")))</f>
        <v xml:space="preserve"> </v>
      </c>
      <c r="X28" s="21" t="str">
        <f>IF((IF(DATA!$E27=COLUMN() - 2,1,0)+IF(DATA!$F27=COLUMN() - 2,1,0)+IF(DATA!$G27=COLUMN() - 2,1,0))=0," ",(IF(OR(DATA!$E$23=СПИСОК!$A27,DATA!$F$23=СПИСОК!$A27,DATA!$G$23=СПИСОК!$A27),"++","+")))</f>
        <v xml:space="preserve"> </v>
      </c>
      <c r="Y28" s="21" t="str">
        <f>IF((IF(DATA!$E27=COLUMN() - 2,1,0)+IF(DATA!$F27=COLUMN() - 2,1,0)+IF(DATA!$G27=COLUMN() - 2,1,0))=0," ",(IF(OR(DATA!$E$24=СПИСОК!$A27,DATA!$F$24=СПИСОК!$A27,DATA!$G$24=СПИСОК!$A27),"++","+")))</f>
        <v xml:space="preserve"> </v>
      </c>
      <c r="Z28" s="21" t="str">
        <f>IF((IF(DATA!$E27=COLUMN() - 2,1,0)+IF(DATA!$F27=COLUMN() - 2,1,0)+IF(DATA!$G27=COLUMN() - 2,1,0))=0," ",(IF(OR(DATA!$E$25=СПИСОК!$A27,DATA!$F$25=СПИСОК!$A27,DATA!$G$25=СПИСОК!$A27),"++","+")))</f>
        <v xml:space="preserve"> </v>
      </c>
      <c r="AA28" s="21" t="str">
        <f>IF((IF(DATA!$E27=COLUMN() - 2,1,0)+IF(DATA!$F27=COLUMN() - 2,1,0)+IF(DATA!$G27=COLUMN() - 2,1,0))=0," ",(IF(OR(DATA!$E$26=СПИСОК!$A27,DATA!$F$26=СПИСОК!$A27,DATA!$G$26=СПИСОК!$A27),"++","+")))</f>
        <v xml:space="preserve"> </v>
      </c>
      <c r="AB28" s="23"/>
      <c r="AC28" s="21" t="str">
        <f>IF((IF(DATA!$E27=COLUMN() - 2,1,0)+IF(DATA!$F27=COLUMN() - 2,1,0)+IF(DATA!$G27=COLUMN() - 2,1,0))=0," ",(IF(OR(DATA!$E$28=СПИСОК!$A27,DATA!$F$28=СПИСОК!$A27,DATA!$G$28=СПИСОК!$A27),"++","+")))</f>
        <v xml:space="preserve"> </v>
      </c>
      <c r="AD28" s="21" t="str">
        <f>IF((IF(DATA!$E27=COLUMN() - 2,1,0)+IF(DATA!$F27=COLUMN() - 2,1,0)+IF(DATA!$G27=COLUMN() - 2,1,0))=0," ",(IF(OR(DATA!$E$29=СПИСОК!$A27,DATA!$F$29=СПИСОК!$A27,DATA!$G$29=СПИСОК!$A27),"++","+")))</f>
        <v xml:space="preserve"> </v>
      </c>
      <c r="AE28" s="21" t="str">
        <f>IF((IF(DATA!$E27=COLUMN() - 2,1,0)+IF(DATA!$F27=COLUMN() - 2,1,0)+IF(DATA!$G27=COLUMN() - 2,1,0))=0," ",(IF(OR(DATA!$E$30=СПИСОК!$A27,DATA!$F$30=СПИСОК!$A27,DATA!$G$30=СПИСОК!$A27),"++","+")))</f>
        <v xml:space="preserve"> </v>
      </c>
      <c r="AF28" s="21" t="str">
        <f>IF((IF(DATA!$E27=COLUMN() - 2,1,0)+IF(DATA!$F27=COLUMN() - 2,1,0)+IF(DATA!$G27=COLUMN() - 2,1,0))=0," ",(IF(OR(DATA!$E$31=СПИСОК!$A27,DATA!$F$31=СПИСОК!$A27,DATA!$G$31=СПИСОК!$A27),"++","+")))</f>
        <v xml:space="preserve"> </v>
      </c>
      <c r="AG28" s="21" t="str">
        <f>IF((IF(DATA!$E27=COLUMN() - 2,1,0)+IF(DATA!$F27=COLUMN() - 2,1,0)+IF(DATA!$G27=COLUMN() - 2,1,0))=0," ",(IF(OR(DATA!$E$32=СПИСОК!$A27,DATA!$F$32=СПИСОК!$A27,DATA!$G$32=СПИСОК!$A27),"++","+")))</f>
        <v xml:space="preserve"> </v>
      </c>
      <c r="AH28" s="21" t="str">
        <f>IF((IF(DATA!$E27=COLUMN() - 2,1,0)+IF(DATA!$F27=COLUMN() - 2,1,0)+IF(DATA!$G27=COLUMN() - 2,1,0))=0," ",(IF(OR(DATA!$E$33=СПИСОК!$A27,DATA!$F$33=СПИСОК!$A27,DATA!$G$33=СПИСОК!$A27),"++","+")))</f>
        <v xml:space="preserve"> </v>
      </c>
      <c r="AI28" s="21" t="str">
        <f>IF((IF(DATA!$E27=COLUMN() - 2,1,0)+IF(DATA!$F27=COLUMN() - 2,1,0)+IF(DATA!$G27=COLUMN() - 2,1,0))=0," ",(IF(OR(DATA!$E$34=СПИСОК!$A27,DATA!$F$34=СПИСОК!$A27,DATA!$G$34=СПИСОК!$A27),"++","+")))</f>
        <v xml:space="preserve"> </v>
      </c>
      <c r="AJ28" s="21" t="str">
        <f>IF((IF(DATA!$E27=COLUMN() - 2,1,0)+IF(DATA!$F27=COLUMN() - 2,1,0)+IF(DATA!$G27=COLUMN() - 2,1,0))=0," ",(IF(OR(DATA!$E$35=СПИСОК!$A27,DATA!$F$35=СПИСОК!$A27,DATA!$G$35=СПИСОК!$A27),"++","+")))</f>
        <v xml:space="preserve"> </v>
      </c>
      <c r="AK28" s="21" t="str">
        <f>IF((IF(DATA!$E27=COLUMN() - 2,1,0)+IF(DATA!$F27=COLUMN() - 2,1,0)+IF(DATA!$G27=COLUMN() - 2,1,0))=0," ",(IF(OR(DATA!$E$36=СПИСОК!$A27,DATA!$F$36=СПИСОК!$A27,DATA!$G$36=СПИСОК!$A27),"++","+")))</f>
        <v xml:space="preserve"> </v>
      </c>
      <c r="AL28" s="21" t="str">
        <f>IF((IF(DATA!$E27=COLUMN() - 2,1,0)+IF(DATA!$F27=COLUMN() - 2,1,0)+IF(DATA!$G27=COLUMN() - 2,1,0))=0," ",(IF(OR(DATA!$E$37=СПИСОК!$A27,DATA!$F$37=СПИСОК!$A27,DATA!$G$37=СПИСОК!$A27),"++","+")))</f>
        <v xml:space="preserve"> </v>
      </c>
      <c r="AM28" s="21" t="str">
        <f>IF((IF(DATA!$E27=COLUMN() - 2,1,0)+IF(DATA!$F27=COLUMN() - 2,1,0)+IF(DATA!$G27=COLUMN() - 2,1,0))=0," ",(IF(OR(DATA!$E$38=СПИСОК!$A27,DATA!$F$38=СПИСОК!$A27,DATA!$G$38=СПИСОК!$A27),"++","+")))</f>
        <v xml:space="preserve"> </v>
      </c>
      <c r="AN28" s="21" t="str">
        <f>IF((IF(DATA!$E27=COLUMN() - 2,1,0)+IF(DATA!$F27=COLUMN() - 2,1,0)+IF(DATA!$G27=COLUMN() - 2,1,0))=0," ",(IF(OR(DATA!$E$39=СПИСОК!$A27,DATA!$F$39=СПИСОК!$A27,DATA!$G$39=СПИСОК!$A27),"++","+")))</f>
        <v xml:space="preserve"> </v>
      </c>
      <c r="AO28" s="21" t="str">
        <f>IF((IF(DATA!$E27=COLUMN() - 2,1,0)+IF(DATA!$F27=COLUMN() - 2,1,0)+IF(DATA!$G27=COLUMN() - 2,1,0))=0," ",(IF(OR(DATA!$E$40=СПИСОК!$A27,DATA!$F$40=СПИСОК!$A27,DATA!$G$40=СПИСОК!$A27),"++","+")))</f>
        <v xml:space="preserve"> </v>
      </c>
      <c r="AP28" s="41" t="str">
        <f>IF((IF(DATA!$E27=COLUMN() - 2,1,0)+IF(DATA!$F27=COLUMN() - 2,1,0)+IF(DATA!$G27=COLUMN() - 2,1,0))=0," ",(IF(OR(DATA!$E$41=СПИСОК!$A27,DATA!$F$41=СПИСОК!$A27,DATA!$G$41=СПИСОК!$A27),"++","+")))</f>
        <v xml:space="preserve"> </v>
      </c>
      <c r="AQ28" s="33"/>
    </row>
    <row r="29" spans="1:43" ht="45" customHeight="1" x14ac:dyDescent="0.3">
      <c r="A29" s="85" t="str">
        <f>IF(СПИСОК!B28="","",СПИСОК!B28)</f>
        <v>Сиротина Анастасия Павловна</v>
      </c>
      <c r="B29" s="22"/>
      <c r="C29" s="20" t="str">
        <f>IF((IF(DATA!$E28=1,1,0)+IF(DATA!$F28=1,1,0)+IF(DATA!$G28=1,1,0))=0," ",(IF(OR(DATA!$E$2=СПИСОК!$A28,DATA!$F$2=СПИСОК!$A28,DATA!$G$2=СПИСОК!$A28),"++","+")))</f>
        <v xml:space="preserve"> </v>
      </c>
      <c r="D29" s="20" t="str">
        <f>IF((IF(DATA!E28=2,1,0)+IF(DATA!$F28=2,1,0)+IF(DATA!$G28=2,1,0))=0," ",(IF(OR(DATA!$E$3=СПИСОК!$A28,DATA!$F$3=СПИСОК!$A28,DATA!$G$3=СПИСОК!$A28),"++","+")))</f>
        <v xml:space="preserve"> </v>
      </c>
      <c r="E29" s="20" t="str">
        <f>IF((IF(DATA!$E28=3,1,0)+IF(DATA!$F28=3,1,0)+IF(DATA!$G28=3,1,0))=0," ",(IF(OR(DATA!$E$4=СПИСОК!$A28,DATA!$F$4=СПИСОК!$A28,DATA!$G$4=СПИСОК!$A28),"++","+")))</f>
        <v xml:space="preserve"> </v>
      </c>
      <c r="F29" s="20" t="str">
        <f>IF((IF(DATA!$E28=4,1,0)+IF(DATA!$F28=4,1,0)+IF(DATA!$G28=4,1,0))=0," ",(IF(OR(DATA!$E$5=СПИСОК!$A28,DATA!$F$5=СПИСОК!$A28,DATA!$G$5=СПИСОК!$A28),"++","+")))</f>
        <v xml:space="preserve"> </v>
      </c>
      <c r="G29" s="20" t="str">
        <f>IF((IF(DATA!$E28=COLUMN() - 2,1,0)+IF(DATA!$F28=COLUMN() - 2,1,0)+IF(DATA!$G28=COLUMN() - 2,1,0))=0," ",(IF(OR(DATA!$E$6=СПИСОК!$A28,DATA!$F$6=СПИСОК!$A28,DATA!$G$6=СПИСОК!$A28),"++","+")))</f>
        <v xml:space="preserve"> </v>
      </c>
      <c r="H29" s="20" t="str">
        <f>IF((IF(DATA!$E28=COLUMN() - 2,1,0)+IF(DATA!$F28=COLUMN() - 2,1,0)+IF(DATA!$G28=COLUMN() - 2,1,0))=0," ",(IF(OR(DATA!$E$7=СПИСОК!$A28,DATA!$F$7=СПИСОК!$A28,DATA!$G$7=СПИСОК!$A28),"++","+")))</f>
        <v xml:space="preserve"> </v>
      </c>
      <c r="I29" s="20" t="str">
        <f>IF((IF(DATA!$E28=COLUMN() - 2,1,0)+IF(DATA!$F28=COLUMN() - 2,1,0)+IF(DATA!$G28=COLUMN() - 2,1,0))=0," ",(IF(OR(DATA!$E$8=СПИСОК!$A28,DATA!$F$8=СПИСОК!$A28,DATA!$G$8=СПИСОК!$A28),"++","+")))</f>
        <v xml:space="preserve"> </v>
      </c>
      <c r="J29" s="21" t="str">
        <f>IF((IF(DATA!$E28=COLUMN() - 2,1,0)+IF(DATA!$F28=COLUMN() - 2,1,0)+IF(DATA!$G28=COLUMN() - 2,1,0))=0," ",(IF(OR(DATA!$E$9=СПИСОК!$A28,DATA!$F$9=СПИСОК!$A28,DATA!$G$9=СПИСОК!$A28),"++","+")))</f>
        <v xml:space="preserve"> </v>
      </c>
      <c r="K29" s="21" t="str">
        <f>IF((IF(DATA!$E28=COLUMN() - 2,1,0)+IF(DATA!$F28=COLUMN() - 2,1,0)+IF(DATA!$G28=COLUMN() - 2,1,0))=0," ",(IF(OR(DATA!$E$10=СПИСОК!$A28,DATA!$F$10=СПИСОК!$A28,DATA!$G$10=СПИСОК!$A28),"++","+")))</f>
        <v xml:space="preserve"> </v>
      </c>
      <c r="L29" s="21" t="str">
        <f>IF((IF(DATA!$E28=COLUMN() - 2,1,0)+IF(DATA!$F28=COLUMN() - 2,1,0)+IF(DATA!$G28=COLUMN() - 2,1,0))=0," ",(IF(OR(DATA!$E$11=СПИСОК!$A28,DATA!$F$11=СПИСОК!$A28,DATA!$G$11=СПИСОК!$A28),"++","+")))</f>
        <v xml:space="preserve"> </v>
      </c>
      <c r="M29" s="21" t="str">
        <f>IF((IF(DATA!$E28=COLUMN() - 2,1,0)+IF(DATA!$F28=COLUMN() - 2,1,0)+IF(DATA!$G28=COLUMN() - 2,1,0))=0," ",(IF(OR(DATA!$E$12=СПИСОК!$A28,DATA!$F$12=СПИСОК!$A28,DATA!$G$12=СПИСОК!$A28),"++","+")))</f>
        <v xml:space="preserve"> </v>
      </c>
      <c r="N29" s="21" t="str">
        <f>IF((IF(DATA!$E28=COLUMN() - 2,1,0)+IF(DATA!$F28=COLUMN() - 2,1,0)+IF(DATA!$G28=COLUMN() - 2,1,0))=0," ",(IF(OR(DATA!$E$13=СПИСОК!$A28,DATA!$F$13=СПИСОК!$A28,DATA!$G$13=СПИСОК!$A28),"++","+")))</f>
        <v xml:space="preserve"> </v>
      </c>
      <c r="O29" s="21" t="str">
        <f>IF((IF(DATA!$E28=COLUMN() - 2,1,0)+IF(DATA!$F28=COLUMN() - 2,1,0)+IF(DATA!$G28=COLUMN() - 2,1,0))=0," ",(IF(OR(DATA!$E$14=СПИСОК!$A28,DATA!$F$14=СПИСОК!$A28,DATA!$G$14=СПИСОК!$A28),"++","+")))</f>
        <v xml:space="preserve"> </v>
      </c>
      <c r="P29" s="21" t="str">
        <f>IF((IF(DATA!$E28=COLUMN() - 2,1,0)+IF(DATA!$F28=COLUMN() - 2,1,0)+IF(DATA!$G28=COLUMN() - 2,1,0))=0," ",(IF(OR(DATA!$E$15=СПИСОК!$A28,DATA!$F$15=СПИСОК!$A28,DATA!$G$15=СПИСОК!$A28),"++","+")))</f>
        <v xml:space="preserve"> </v>
      </c>
      <c r="Q29" s="21" t="str">
        <f>IF((IF(DATA!$E28=COLUMN() - 2,1,0)+IF(DATA!$F28=COLUMN() - 2,1,0)+IF(DATA!$G28=COLUMN() - 2,1,0))=0," ",(IF(OR(DATA!$E$16=СПИСОК!$A28,DATA!$F$16=СПИСОК!$A28,DATA!$G$16=СПИСОК!$A28),"++","+")))</f>
        <v xml:space="preserve"> </v>
      </c>
      <c r="R29" s="21" t="str">
        <f>IF((IF(DATA!$E28=COLUMN() - 2,1,0)+IF(DATA!$F28=COLUMN() - 2,1,0)+IF(DATA!$G28=COLUMN() - 2,1,0))=0," ",(IF(OR(DATA!$E$17=СПИСОК!$A28,DATA!$F$17=СПИСОК!$A28,DATA!$G$17=СПИСОК!$A28),"++","+")))</f>
        <v xml:space="preserve"> </v>
      </c>
      <c r="S29" s="21" t="str">
        <f>IF((IF(DATA!$E28=COLUMN() - 2,1,0)+IF(DATA!$F28=COLUMN() - 2,1,0)+IF(DATA!$G28=COLUMN() - 2,1,0))=0," ",(IF(OR(DATA!$E$18=СПИСОК!$A28,DATA!$F$18=СПИСОК!$A28,DATA!$G$18=СПИСОК!$A28),"++","+")))</f>
        <v xml:space="preserve"> </v>
      </c>
      <c r="T29" s="21" t="str">
        <f>IF((IF(DATA!$E28=COLUMN() - 2,1,0)+IF(DATA!$F28=COLUMN() - 2,1,0)+IF(DATA!$G28=COLUMN() - 2,1,0))=0," ",(IF(OR(DATA!$E$19=СПИСОК!$A28,DATA!$F$19=СПИСОК!$A28,DATA!$G$19=СПИСОК!$A28),"++","+")))</f>
        <v>+</v>
      </c>
      <c r="U29" s="21" t="str">
        <f>IF((IF(DATA!$E28=COLUMN() - 2,1,0)+IF(DATA!$F28=COLUMN() - 2,1,0)+IF(DATA!$G28=COLUMN() - 2,1,0))=0," ",(IF(OR(DATA!$E$20=СПИСОК!$A28,DATA!$F$20=СПИСОК!$A28,DATA!$G$20=СПИСОК!$A28),"++","+")))</f>
        <v xml:space="preserve"> </v>
      </c>
      <c r="V29" s="21" t="str">
        <f>IF((IF(DATA!$E28=COLUMN() - 2,1,0)+IF(DATA!$F28=COLUMN() - 2,1,0)+IF(DATA!$G28=COLUMN() - 2,1,0))=0," ",(IF(OR(DATA!$E$21=СПИСОК!$A28,DATA!$F$21=СПИСОК!$A28,DATA!$G$21=СПИСОК!$A28),"++","+")))</f>
        <v xml:space="preserve"> </v>
      </c>
      <c r="W29" s="21" t="str">
        <f>IF((IF(DATA!$E28=COLUMN() - 2,1,0)+IF(DATA!$F28=COLUMN() - 2,1,0)+IF(DATA!$G28=COLUMN() - 2,1,0))=0," ",(IF(OR(DATA!$E$22=СПИСОК!$A28,DATA!$F$22=СПИСОК!$A28,DATA!$G$22=СПИСОК!$A28),"++","+")))</f>
        <v xml:space="preserve"> </v>
      </c>
      <c r="X29" s="21" t="str">
        <f>IF((IF(DATA!$E28=COLUMN() - 2,1,0)+IF(DATA!$F28=COLUMN() - 2,1,0)+IF(DATA!$G28=COLUMN() - 2,1,0))=0," ",(IF(OR(DATA!$E$23=СПИСОК!$A28,DATA!$F$23=СПИСОК!$A28,DATA!$G$23=СПИСОК!$A28),"++","+")))</f>
        <v>+</v>
      </c>
      <c r="Y29" s="21" t="str">
        <f>IF((IF(DATA!$E28=COLUMN() - 2,1,0)+IF(DATA!$F28=COLUMN() - 2,1,0)+IF(DATA!$G28=COLUMN() - 2,1,0))=0," ",(IF(OR(DATA!$E$24=СПИСОК!$A28,DATA!$F$24=СПИСОК!$A28,DATA!$G$24=СПИСОК!$A28),"++","+")))</f>
        <v xml:space="preserve"> </v>
      </c>
      <c r="Z29" s="21" t="str">
        <f>IF((IF(DATA!$E28=COLUMN() - 2,1,0)+IF(DATA!$F28=COLUMN() - 2,1,0)+IF(DATA!$G28=COLUMN() - 2,1,0))=0," ",(IF(OR(DATA!$E$25=СПИСОК!$A28,DATA!$F$25=СПИСОК!$A28,DATA!$G$25=СПИСОК!$A28),"++","+")))</f>
        <v xml:space="preserve"> </v>
      </c>
      <c r="AA29" s="21" t="str">
        <f>IF((IF(DATA!$E28=COLUMN() - 2,1,0)+IF(DATA!$F28=COLUMN() - 2,1,0)+IF(DATA!$G28=COLUMN() - 2,1,0))=0," ",(IF(OR(DATA!$E$26=СПИСОК!$A28,DATA!$F$26=СПИСОК!$A28,DATA!$G$26=СПИСОК!$A28),"++","+")))</f>
        <v xml:space="preserve"> </v>
      </c>
      <c r="AB29" s="21" t="str">
        <f>IF((IF(DATA!$E28=COLUMN() - 2,1,0)+IF(DATA!$F28=COLUMN() - 2,1,0)+IF(DATA!$G28=COLUMN() - 2,1,0))=0," ",(IF(OR(DATA!$E$27=СПИСОК!$A28,DATA!$F$27=СПИСОК!$A28,DATA!$G$27=СПИСОК!$A28),"++","+")))</f>
        <v xml:space="preserve"> </v>
      </c>
      <c r="AC29" s="23"/>
      <c r="AD29" s="21" t="str">
        <f>IF((IF(DATA!$E28=COLUMN() - 2,1,0)+IF(DATA!$F28=COLUMN() - 2,1,0)+IF(DATA!$G28=COLUMN() - 2,1,0))=0," ",(IF(OR(DATA!$E$29=СПИСОК!$A28,DATA!$F$29=СПИСОК!$A28,DATA!$G$29=СПИСОК!$A28),"++","+")))</f>
        <v xml:space="preserve"> </v>
      </c>
      <c r="AE29" s="21" t="str">
        <f>IF((IF(DATA!$E28=COLUMN() - 2,1,0)+IF(DATA!$F28=COLUMN() - 2,1,0)+IF(DATA!$G28=COLUMN() - 2,1,0))=0," ",(IF(OR(DATA!$E$30=СПИСОК!$A28,DATA!$F$30=СПИСОК!$A28,DATA!$G$30=СПИСОК!$A28),"++","+")))</f>
        <v xml:space="preserve"> </v>
      </c>
      <c r="AF29" s="21" t="str">
        <f>IF((IF(DATA!$E28=COLUMN() - 2,1,0)+IF(DATA!$F28=COLUMN() - 2,1,0)+IF(DATA!$G28=COLUMN() - 2,1,0))=0," ",(IF(OR(DATA!$E$31=СПИСОК!$A28,DATA!$F$31=СПИСОК!$A28,DATA!$G$31=СПИСОК!$A28),"++","+")))</f>
        <v xml:space="preserve"> </v>
      </c>
      <c r="AG29" s="21" t="str">
        <f>IF((IF(DATA!$E28=COLUMN() - 2,1,0)+IF(DATA!$F28=COLUMN() - 2,1,0)+IF(DATA!$G28=COLUMN() - 2,1,0))=0," ",(IF(OR(DATA!$E$32=СПИСОК!$A28,DATA!$F$32=СПИСОК!$A28,DATA!$G$32=СПИСОК!$A28),"++","+")))</f>
        <v xml:space="preserve"> </v>
      </c>
      <c r="AH29" s="21" t="str">
        <f>IF((IF(DATA!$E28=COLUMN() - 2,1,0)+IF(DATA!$F28=COLUMN() - 2,1,0)+IF(DATA!$G28=COLUMN() - 2,1,0))=0," ",(IF(OR(DATA!$E$33=СПИСОК!$A28,DATA!$F$33=СПИСОК!$A28,DATA!$G$33=СПИСОК!$A28),"++","+")))</f>
        <v xml:space="preserve"> </v>
      </c>
      <c r="AI29" s="21" t="str">
        <f>IF((IF(DATA!$E28=COLUMN() - 2,1,0)+IF(DATA!$F28=COLUMN() - 2,1,0)+IF(DATA!$G28=COLUMN() - 2,1,0))=0," ",(IF(OR(DATA!$E$34=СПИСОК!$A28,DATA!$F$34=СПИСОК!$A28,DATA!$G$34=СПИСОК!$A28),"++","+")))</f>
        <v xml:space="preserve"> </v>
      </c>
      <c r="AJ29" s="21" t="str">
        <f>IF((IF(DATA!$E28=COLUMN() - 2,1,0)+IF(DATA!$F28=COLUMN() - 2,1,0)+IF(DATA!$G28=COLUMN() - 2,1,0))=0," ",(IF(OR(DATA!$E$35=СПИСОК!$A28,DATA!$F$35=СПИСОК!$A28,DATA!$G$35=СПИСОК!$A28),"++","+")))</f>
        <v>+</v>
      </c>
      <c r="AK29" s="21" t="str">
        <f>IF((IF(DATA!$E28=COLUMN() - 2,1,0)+IF(DATA!$F28=COLUMN() - 2,1,0)+IF(DATA!$G28=COLUMN() - 2,1,0))=0," ",(IF(OR(DATA!$E$36=СПИСОК!$A28,DATA!$F$36=СПИСОК!$A28,DATA!$G$36=СПИСОК!$A28),"++","+")))</f>
        <v xml:space="preserve"> </v>
      </c>
      <c r="AL29" s="21" t="str">
        <f>IF((IF(DATA!$E28=COLUMN() - 2,1,0)+IF(DATA!$F28=COLUMN() - 2,1,0)+IF(DATA!$G28=COLUMN() - 2,1,0))=0," ",(IF(OR(DATA!$E$37=СПИСОК!$A28,DATA!$F$37=СПИСОК!$A28,DATA!$G$37=СПИСОК!$A28),"++","+")))</f>
        <v xml:space="preserve"> </v>
      </c>
      <c r="AM29" s="21" t="str">
        <f>IF((IF(DATA!$E28=COLUMN() - 2,1,0)+IF(DATA!$F28=COLUMN() - 2,1,0)+IF(DATA!$G28=COLUMN() - 2,1,0))=0," ",(IF(OR(DATA!$E$38=СПИСОК!$A28,DATA!$F$38=СПИСОК!$A28,DATA!$G$38=СПИСОК!$A28),"++","+")))</f>
        <v xml:space="preserve"> </v>
      </c>
      <c r="AN29" s="21" t="str">
        <f>IF((IF(DATA!$E28=COLUMN() - 2,1,0)+IF(DATA!$F28=COLUMN() - 2,1,0)+IF(DATA!$G28=COLUMN() - 2,1,0))=0," ",(IF(OR(DATA!$E$39=СПИСОК!$A28,DATA!$F$39=СПИСОК!$A28,DATA!$G$39=СПИСОК!$A28),"++","+")))</f>
        <v xml:space="preserve"> </v>
      </c>
      <c r="AO29" s="21" t="str">
        <f>IF((IF(DATA!$E28=COLUMN() - 2,1,0)+IF(DATA!$F28=COLUMN() - 2,1,0)+IF(DATA!$G28=COLUMN() - 2,1,0))=0," ",(IF(OR(DATA!$E$40=СПИСОК!$A28,DATA!$F$40=СПИСОК!$A28,DATA!$G$40=СПИСОК!$A28),"++","+")))</f>
        <v xml:space="preserve"> </v>
      </c>
      <c r="AP29" s="41" t="str">
        <f>IF((IF(DATA!$E28=COLUMN() - 2,1,0)+IF(DATA!$F28=COLUMN() - 2,1,0)+IF(DATA!$G28=COLUMN() - 2,1,0))=0," ",(IF(OR(DATA!$E$41=СПИСОК!$A28,DATA!$F$41=СПИСОК!$A28,DATA!$G$41=СПИСОК!$A28),"++","+")))</f>
        <v xml:space="preserve"> </v>
      </c>
      <c r="AQ29" s="33"/>
    </row>
    <row r="30" spans="1:43" ht="45" customHeight="1" x14ac:dyDescent="0.3">
      <c r="A30" s="85" t="str">
        <f>IF(СПИСОК!B29="","",СПИСОК!B29)</f>
        <v>Тайдакова Софья Дмитриевна</v>
      </c>
      <c r="B30" s="22"/>
      <c r="C30" s="20" t="str">
        <f>IF((IF(DATA!$E29=1,1,0)+IF(DATA!$F29=1,1,0)+IF(DATA!$G29=1,1,0))=0," ",(IF(OR(DATA!$E$2=СПИСОК!$A29,DATA!$F$2=СПИСОК!$A29,DATA!$G$2=СПИСОК!$A29),"++","+")))</f>
        <v xml:space="preserve"> </v>
      </c>
      <c r="D30" s="20" t="str">
        <f>IF((IF(DATA!E29=2,1,0)+IF(DATA!$F29=2,1,0)+IF(DATA!$G29=2,1,0))=0," ",(IF(OR(DATA!$E$3=СПИСОК!$A29,DATA!$F$3=СПИСОК!$A29,DATA!$G$3=СПИСОК!$A29),"++","+")))</f>
        <v xml:space="preserve"> </v>
      </c>
      <c r="E30" s="20" t="str">
        <f>IF((IF(DATA!$E29=3,1,0)+IF(DATA!$F29=3,1,0)+IF(DATA!$G29=3,1,0))=0," ",(IF(OR(DATA!$E$4=СПИСОК!$A29,DATA!$F$4=СПИСОК!$A29,DATA!$G$4=СПИСОК!$A29),"++","+")))</f>
        <v xml:space="preserve"> </v>
      </c>
      <c r="F30" s="20" t="str">
        <f>IF((IF(DATA!$E29=4,1,0)+IF(DATA!$F29=4,1,0)+IF(DATA!$G29=4,1,0))=0," ",(IF(OR(DATA!$E$5=СПИСОК!$A29,DATA!$F$5=СПИСОК!$A29,DATA!$G$5=СПИСОК!$A29),"++","+")))</f>
        <v xml:space="preserve"> </v>
      </c>
      <c r="G30" s="20" t="str">
        <f>IF((IF(DATA!$E29=COLUMN() - 2,1,0)+IF(DATA!$F29=COLUMN() - 2,1,0)+IF(DATA!$G29=COLUMN() - 2,1,0))=0," ",(IF(OR(DATA!$E$6=СПИСОК!$A29,DATA!$F$6=СПИСОК!$A29,DATA!$G$6=СПИСОК!$A29),"++","+")))</f>
        <v xml:space="preserve"> </v>
      </c>
      <c r="H30" s="20" t="str">
        <f>IF((IF(DATA!$E29=COLUMN() - 2,1,0)+IF(DATA!$F29=COLUMN() - 2,1,0)+IF(DATA!$G29=COLUMN() - 2,1,0))=0," ",(IF(OR(DATA!$E$7=СПИСОК!$A29,DATA!$F$7=СПИСОК!$A29,DATA!$G$7=СПИСОК!$A29),"++","+")))</f>
        <v xml:space="preserve"> </v>
      </c>
      <c r="I30" s="20" t="str">
        <f>IF((IF(DATA!$E29=COLUMN() - 2,1,0)+IF(DATA!$F29=COLUMN() - 2,1,0)+IF(DATA!$G29=COLUMN() - 2,1,0))=0," ",(IF(OR(DATA!$E$8=СПИСОК!$A29,DATA!$F$8=СПИСОК!$A29,DATA!$G$8=СПИСОК!$A29),"++","+")))</f>
        <v xml:space="preserve"> </v>
      </c>
      <c r="J30" s="21" t="str">
        <f>IF((IF(DATA!$E29=COLUMN() - 2,1,0)+IF(DATA!$F29=COLUMN() - 2,1,0)+IF(DATA!$G29=COLUMN() - 2,1,0))=0," ",(IF(OR(DATA!$E$9=СПИСОК!$A29,DATA!$F$9=СПИСОК!$A29,DATA!$G$9=СПИСОК!$A29),"++","+")))</f>
        <v xml:space="preserve"> </v>
      </c>
      <c r="K30" s="21" t="str">
        <f>IF((IF(DATA!$E29=COLUMN() - 2,1,0)+IF(DATA!$F29=COLUMN() - 2,1,0)+IF(DATA!$G29=COLUMN() - 2,1,0))=0," ",(IF(OR(DATA!$E$10=СПИСОК!$A29,DATA!$F$10=СПИСОК!$A29,DATA!$G$10=СПИСОК!$A29),"++","+")))</f>
        <v xml:space="preserve"> </v>
      </c>
      <c r="L30" s="21" t="str">
        <f>IF((IF(DATA!$E29=COLUMN() - 2,1,0)+IF(DATA!$F29=COLUMN() - 2,1,0)+IF(DATA!$G29=COLUMN() - 2,1,0))=0," ",(IF(OR(DATA!$E$11=СПИСОК!$A29,DATA!$F$11=СПИСОК!$A29,DATA!$G$11=СПИСОК!$A29),"++","+")))</f>
        <v xml:space="preserve"> </v>
      </c>
      <c r="M30" s="21" t="str">
        <f>IF((IF(DATA!$E29=COLUMN() - 2,1,0)+IF(DATA!$F29=COLUMN() - 2,1,0)+IF(DATA!$G29=COLUMN() - 2,1,0))=0," ",(IF(OR(DATA!$E$12=СПИСОК!$A29,DATA!$F$12=СПИСОК!$A29,DATA!$G$12=СПИСОК!$A29),"++","+")))</f>
        <v xml:space="preserve"> </v>
      </c>
      <c r="N30" s="21" t="str">
        <f>IF((IF(DATA!$E29=COLUMN() - 2,1,0)+IF(DATA!$F29=COLUMN() - 2,1,0)+IF(DATA!$G29=COLUMN() - 2,1,0))=0," ",(IF(OR(DATA!$E$13=СПИСОК!$A29,DATA!$F$13=СПИСОК!$A29,DATA!$G$13=СПИСОК!$A29),"++","+")))</f>
        <v xml:space="preserve"> </v>
      </c>
      <c r="O30" s="21" t="str">
        <f>IF((IF(DATA!$E29=COLUMN() - 2,1,0)+IF(DATA!$F29=COLUMN() - 2,1,0)+IF(DATA!$G29=COLUMN() - 2,1,0))=0," ",(IF(OR(DATA!$E$14=СПИСОК!$A29,DATA!$F$14=СПИСОК!$A29,DATA!$G$14=СПИСОК!$A29),"++","+")))</f>
        <v xml:space="preserve"> </v>
      </c>
      <c r="P30" s="21" t="str">
        <f>IF((IF(DATA!$E29=COLUMN() - 2,1,0)+IF(DATA!$F29=COLUMN() - 2,1,0)+IF(DATA!$G29=COLUMN() - 2,1,0))=0," ",(IF(OR(DATA!$E$15=СПИСОК!$A29,DATA!$F$15=СПИСОК!$A29,DATA!$G$15=СПИСОК!$A29),"++","+")))</f>
        <v xml:space="preserve"> </v>
      </c>
      <c r="Q30" s="21" t="str">
        <f>IF((IF(DATA!$E29=COLUMN() - 2,1,0)+IF(DATA!$F29=COLUMN() - 2,1,0)+IF(DATA!$G29=COLUMN() - 2,1,0))=0," ",(IF(OR(DATA!$E$16=СПИСОК!$A29,DATA!$F$16=СПИСОК!$A29,DATA!$G$16=СПИСОК!$A29),"++","+")))</f>
        <v xml:space="preserve"> </v>
      </c>
      <c r="R30" s="21" t="str">
        <f>IF((IF(DATA!$E29=COLUMN() - 2,1,0)+IF(DATA!$F29=COLUMN() - 2,1,0)+IF(DATA!$G29=COLUMN() - 2,1,0))=0," ",(IF(OR(DATA!$E$17=СПИСОК!$A29,DATA!$F$17=СПИСОК!$A29,DATA!$G$17=СПИСОК!$A29),"++","+")))</f>
        <v xml:space="preserve"> </v>
      </c>
      <c r="S30" s="21" t="str">
        <f>IF((IF(DATA!$E29=COLUMN() - 2,1,0)+IF(DATA!$F29=COLUMN() - 2,1,0)+IF(DATA!$G29=COLUMN() - 2,1,0))=0," ",(IF(OR(DATA!$E$18=СПИСОК!$A29,DATA!$F$18=СПИСОК!$A29,DATA!$G$18=СПИСОК!$A29),"++","+")))</f>
        <v xml:space="preserve"> </v>
      </c>
      <c r="T30" s="21" t="str">
        <f>IF((IF(DATA!$E29=COLUMN() - 2,1,0)+IF(DATA!$F29=COLUMN() - 2,1,0)+IF(DATA!$G29=COLUMN() - 2,1,0))=0," ",(IF(OR(DATA!$E$19=СПИСОК!$A29,DATA!$F$19=СПИСОК!$A29,DATA!$G$19=СПИСОК!$A29),"++","+")))</f>
        <v xml:space="preserve"> </v>
      </c>
      <c r="U30" s="21" t="str">
        <f>IF((IF(DATA!$E29=COLUMN() - 2,1,0)+IF(DATA!$F29=COLUMN() - 2,1,0)+IF(DATA!$G29=COLUMN() - 2,1,0))=0," ",(IF(OR(DATA!$E$20=СПИСОК!$A29,DATA!$F$20=СПИСОК!$A29,DATA!$G$20=СПИСОК!$A29),"++","+")))</f>
        <v xml:space="preserve"> </v>
      </c>
      <c r="V30" s="21" t="str">
        <f>IF((IF(DATA!$E29=COLUMN() - 2,1,0)+IF(DATA!$F29=COLUMN() - 2,1,0)+IF(DATA!$G29=COLUMN() - 2,1,0))=0," ",(IF(OR(DATA!$E$21=СПИСОК!$A29,DATA!$F$21=СПИСОК!$A29,DATA!$G$21=СПИСОК!$A29),"++","+")))</f>
        <v xml:space="preserve"> </v>
      </c>
      <c r="W30" s="21" t="str">
        <f>IF((IF(DATA!$E29=COLUMN() - 2,1,0)+IF(DATA!$F29=COLUMN() - 2,1,0)+IF(DATA!$G29=COLUMN() - 2,1,0))=0," ",(IF(OR(DATA!$E$22=СПИСОК!$A29,DATA!$F$22=СПИСОК!$A29,DATA!$G$22=СПИСОК!$A29),"++","+")))</f>
        <v xml:space="preserve"> </v>
      </c>
      <c r="X30" s="21" t="str">
        <f>IF((IF(DATA!$E29=COLUMN() - 2,1,0)+IF(DATA!$F29=COLUMN() - 2,1,0)+IF(DATA!$G29=COLUMN() - 2,1,0))=0," ",(IF(OR(DATA!$E$23=СПИСОК!$A29,DATA!$F$23=СПИСОК!$A29,DATA!$G$23=СПИСОК!$A29),"++","+")))</f>
        <v xml:space="preserve"> </v>
      </c>
      <c r="Y30" s="21" t="str">
        <f>IF((IF(DATA!$E29=COLUMN() - 2,1,0)+IF(DATA!$F29=COLUMN() - 2,1,0)+IF(DATA!$G29=COLUMN() - 2,1,0))=0," ",(IF(OR(DATA!$E$24=СПИСОК!$A29,DATA!$F$24=СПИСОК!$A29,DATA!$G$24=СПИСОК!$A29),"++","+")))</f>
        <v xml:space="preserve"> </v>
      </c>
      <c r="Z30" s="21" t="str">
        <f>IF((IF(DATA!$E29=COLUMN() - 2,1,0)+IF(DATA!$F29=COLUMN() - 2,1,0)+IF(DATA!$G29=COLUMN() - 2,1,0))=0," ",(IF(OR(DATA!$E$25=СПИСОК!$A29,DATA!$F$25=СПИСОК!$A29,DATA!$G$25=СПИСОК!$A29),"++","+")))</f>
        <v xml:space="preserve"> </v>
      </c>
      <c r="AA30" s="21" t="str">
        <f>IF((IF(DATA!$E29=COLUMN() - 2,1,0)+IF(DATA!$F29=COLUMN() - 2,1,0)+IF(DATA!$G29=COLUMN() - 2,1,0))=0," ",(IF(OR(DATA!$E$26=СПИСОК!$A29,DATA!$F$26=СПИСОК!$A29,DATA!$G$26=СПИСОК!$A29),"++","+")))</f>
        <v>+</v>
      </c>
      <c r="AB30" s="21" t="str">
        <f>IF((IF(DATA!$E29=COLUMN() - 2,1,0)+IF(DATA!$F29=COLUMN() - 2,1,0)+IF(DATA!$G29=COLUMN() - 2,1,0))=0," ",(IF(OR(DATA!$E$27=СПИСОК!$A29,DATA!$F$27=СПИСОК!$A29,DATA!$G$27=СПИСОК!$A29),"++","+")))</f>
        <v xml:space="preserve"> </v>
      </c>
      <c r="AC30" s="21" t="str">
        <f>IF((IF(DATA!$E29=COLUMN() - 2,1,0)+IF(DATA!$F29=COLUMN() - 2,1,0)+IF(DATA!$G29=COLUMN() - 2,1,0))=0," ",(IF(OR(DATA!$E$28=СПИСОК!$A29,DATA!$F$28=СПИСОК!$A29,DATA!$G$28=СПИСОК!$A29),"++","+")))</f>
        <v xml:space="preserve"> </v>
      </c>
      <c r="AD30" s="23"/>
      <c r="AE30" s="21" t="str">
        <f>IF((IF(DATA!$E29=COLUMN() - 2,1,0)+IF(DATA!$F29=COLUMN() - 2,1,0)+IF(DATA!$G29=COLUMN() - 2,1,0))=0," ",(IF(OR(DATA!$E$30=СПИСОК!$A29,DATA!$F$30=СПИСОК!$A29,DATA!$G$30=СПИСОК!$A29),"++","+")))</f>
        <v xml:space="preserve"> </v>
      </c>
      <c r="AF30" s="21" t="str">
        <f>IF((IF(DATA!$E29=COLUMN() - 2,1,0)+IF(DATA!$F29=COLUMN() - 2,1,0)+IF(DATA!$G29=COLUMN() - 2,1,0))=0," ",(IF(OR(DATA!$E$31=СПИСОК!$A29,DATA!$F$31=СПИСОК!$A29,DATA!$G$31=СПИСОК!$A29),"++","+")))</f>
        <v xml:space="preserve"> </v>
      </c>
      <c r="AG30" s="21" t="str">
        <f>IF((IF(DATA!$E29=COLUMN() - 2,1,0)+IF(DATA!$F29=COLUMN() - 2,1,0)+IF(DATA!$G29=COLUMN() - 2,1,0))=0," ",(IF(OR(DATA!$E$32=СПИСОК!$A29,DATA!$F$32=СПИСОК!$A29,DATA!$G$32=СПИСОК!$A29),"++","+")))</f>
        <v xml:space="preserve"> </v>
      </c>
      <c r="AH30" s="21" t="str">
        <f>IF((IF(DATA!$E29=COLUMN() - 2,1,0)+IF(DATA!$F29=COLUMN() - 2,1,0)+IF(DATA!$G29=COLUMN() - 2,1,0))=0," ",(IF(OR(DATA!$E$33=СПИСОК!$A29,DATA!$F$33=СПИСОК!$A29,DATA!$G$33=СПИСОК!$A29),"++","+")))</f>
        <v>+</v>
      </c>
      <c r="AI30" s="21" t="str">
        <f>IF((IF(DATA!$E29=COLUMN() - 2,1,0)+IF(DATA!$F29=COLUMN() - 2,1,0)+IF(DATA!$G29=COLUMN() - 2,1,0))=0," ",(IF(OR(DATA!$E$34=СПИСОК!$A29,DATA!$F$34=СПИСОК!$A29,DATA!$G$34=СПИСОК!$A29),"++","+")))</f>
        <v xml:space="preserve"> </v>
      </c>
      <c r="AJ30" s="21" t="str">
        <f>IF((IF(DATA!$E29=COLUMN() - 2,1,0)+IF(DATA!$F29=COLUMN() - 2,1,0)+IF(DATA!$G29=COLUMN() - 2,1,0))=0," ",(IF(OR(DATA!$E$35=СПИСОК!$A29,DATA!$F$35=СПИСОК!$A29,DATA!$G$35=СПИСОК!$A29),"++","+")))</f>
        <v xml:space="preserve"> </v>
      </c>
      <c r="AK30" s="21" t="str">
        <f>IF((IF(DATA!$E29=COLUMN() - 2,1,0)+IF(DATA!$F29=COLUMN() - 2,1,0)+IF(DATA!$G29=COLUMN() - 2,1,0))=0," ",(IF(OR(DATA!$E$36=СПИСОК!$A29,DATA!$F$36=СПИСОК!$A29,DATA!$G$36=СПИСОК!$A29),"++","+")))</f>
        <v xml:space="preserve"> </v>
      </c>
      <c r="AL30" s="21" t="str">
        <f>IF((IF(DATA!$E29=COLUMN() - 2,1,0)+IF(DATA!$F29=COLUMN() - 2,1,0)+IF(DATA!$G29=COLUMN() - 2,1,0))=0," ",(IF(OR(DATA!$E$37=СПИСОК!$A29,DATA!$F$37=СПИСОК!$A29,DATA!$G$37=СПИСОК!$A29),"++","+")))</f>
        <v xml:space="preserve"> </v>
      </c>
      <c r="AM30" s="21" t="str">
        <f>IF((IF(DATA!$E29=COLUMN() - 2,1,0)+IF(DATA!$F29=COLUMN() - 2,1,0)+IF(DATA!$G29=COLUMN() - 2,1,0))=0," ",(IF(OR(DATA!$E$38=СПИСОК!$A29,DATA!$F$38=СПИСОК!$A29,DATA!$G$38=СПИСОК!$A29),"++","+")))</f>
        <v xml:space="preserve"> </v>
      </c>
      <c r="AN30" s="21" t="str">
        <f>IF((IF(DATA!$E29=COLUMN() - 2,1,0)+IF(DATA!$F29=COLUMN() - 2,1,0)+IF(DATA!$G29=COLUMN() - 2,1,0))=0," ",(IF(OR(DATA!$E$39=СПИСОК!$A29,DATA!$F$39=СПИСОК!$A29,DATA!$G$39=СПИСОК!$A29),"++","+")))</f>
        <v xml:space="preserve"> </v>
      </c>
      <c r="AO30" s="21" t="str">
        <f>IF((IF(DATA!$E29=COLUMN() - 2,1,0)+IF(DATA!$F29=COLUMN() - 2,1,0)+IF(DATA!$G29=COLUMN() - 2,1,0))=0," ",(IF(OR(DATA!$E$40=СПИСОК!$A29,DATA!$F$40=СПИСОК!$A29,DATA!$G$40=СПИСОК!$A29),"++","+")))</f>
        <v xml:space="preserve"> </v>
      </c>
      <c r="AP30" s="41" t="str">
        <f>IF((IF(DATA!$E29=COLUMN() - 2,1,0)+IF(DATA!$F29=COLUMN() - 2,1,0)+IF(DATA!$G29=COLUMN() - 2,1,0))=0," ",(IF(OR(DATA!$E$41=СПИСОК!$A29,DATA!$F$41=СПИСОК!$A29,DATA!$G$41=СПИСОК!$A29),"++","+")))</f>
        <v xml:space="preserve"> </v>
      </c>
      <c r="AQ30" s="33"/>
    </row>
    <row r="31" spans="1:43" ht="45" customHeight="1" x14ac:dyDescent="0.3">
      <c r="A31" s="85" t="str">
        <f>IF(СПИСОК!B30="","",СПИСОК!B30)</f>
        <v>Урия София Михайловна</v>
      </c>
      <c r="B31" s="22"/>
      <c r="C31" s="20" t="str">
        <f>IF((IF(DATA!$E30=1,1,0)+IF(DATA!$F30=1,1,0)+IF(DATA!$G30=1,1,0))=0," ",(IF(OR(DATA!$E$2=СПИСОК!$A30,DATA!$F$2=СПИСОК!$A30,DATA!$G$2=СПИСОК!$A30),"++","+")))</f>
        <v xml:space="preserve"> </v>
      </c>
      <c r="D31" s="20" t="str">
        <f>IF((IF(DATA!E30=2,1,0)+IF(DATA!$F30=2,1,0)+IF(DATA!$G30=2,1,0))=0," ",(IF(OR(DATA!$E$3=СПИСОК!$A30,DATA!$F$3=СПИСОК!$A30,DATA!$G$3=СПИСОК!$A30),"++","+")))</f>
        <v xml:space="preserve"> </v>
      </c>
      <c r="E31" s="20" t="str">
        <f>IF((IF(DATA!$E30=3,1,0)+IF(DATA!$F30=3,1,0)+IF(DATA!$G30=3,1,0))=0," ",(IF(OR(DATA!$E$4=СПИСОК!$A30,DATA!$F$4=СПИСОК!$A30,DATA!$G$4=СПИСОК!$A30),"++","+")))</f>
        <v xml:space="preserve"> </v>
      </c>
      <c r="F31" s="20" t="str">
        <f>IF((IF(DATA!$E30=4,1,0)+IF(DATA!$F30=4,1,0)+IF(DATA!$G30=4,1,0))=0," ",(IF(OR(DATA!$E$5=СПИСОК!$A30,DATA!$F$5=СПИСОК!$A30,DATA!$G$5=СПИСОК!$A30),"++","+")))</f>
        <v xml:space="preserve"> </v>
      </c>
      <c r="G31" s="20" t="str">
        <f>IF((IF(DATA!$E30=COLUMN() - 2,1,0)+IF(DATA!$F30=COLUMN() - 2,1,0)+IF(DATA!$G30=COLUMN() - 2,1,0))=0," ",(IF(OR(DATA!$E$6=СПИСОК!$A30,DATA!$F$6=СПИСОК!$A30,DATA!$G$6=СПИСОК!$A30),"++","+")))</f>
        <v xml:space="preserve"> </v>
      </c>
      <c r="H31" s="20" t="str">
        <f>IF((IF(DATA!$E30=COLUMN() - 2,1,0)+IF(DATA!$F30=COLUMN() - 2,1,0)+IF(DATA!$G30=COLUMN() - 2,1,0))=0," ",(IF(OR(DATA!$E$7=СПИСОК!$A30,DATA!$F$7=СПИСОК!$A30,DATA!$G$7=СПИСОК!$A30),"++","+")))</f>
        <v xml:space="preserve"> </v>
      </c>
      <c r="I31" s="20" t="str">
        <f>IF((IF(DATA!$E30=COLUMN() - 2,1,0)+IF(DATA!$F30=COLUMN() - 2,1,0)+IF(DATA!$G30=COLUMN() - 2,1,0))=0," ",(IF(OR(DATA!$E$8=СПИСОК!$A30,DATA!$F$8=СПИСОК!$A30,DATA!$G$8=СПИСОК!$A30),"++","+")))</f>
        <v xml:space="preserve"> </v>
      </c>
      <c r="J31" s="21" t="str">
        <f>IF((IF(DATA!$E30=COLUMN() - 2,1,0)+IF(DATA!$F30=COLUMN() - 2,1,0)+IF(DATA!$G30=COLUMN() - 2,1,0))=0," ",(IF(OR(DATA!$E$9=СПИСОК!$A30,DATA!$F$9=СПИСОК!$A30,DATA!$G$9=СПИСОК!$A30),"++","+")))</f>
        <v xml:space="preserve"> </v>
      </c>
      <c r="K31" s="21" t="str">
        <f>IF((IF(DATA!$E30=COLUMN() - 2,1,0)+IF(DATA!$F30=COLUMN() - 2,1,0)+IF(DATA!$G30=COLUMN() - 2,1,0))=0," ",(IF(OR(DATA!$E$10=СПИСОК!$A30,DATA!$F$10=СПИСОК!$A30,DATA!$G$10=СПИСОК!$A30),"++","+")))</f>
        <v>++</v>
      </c>
      <c r="L31" s="21" t="str">
        <f>IF((IF(DATA!$E30=COLUMN() - 2,1,0)+IF(DATA!$F30=COLUMN() - 2,1,0)+IF(DATA!$G30=COLUMN() - 2,1,0))=0," ",(IF(OR(DATA!$E$11=СПИСОК!$A30,DATA!$F$11=СПИСОК!$A30,DATA!$G$11=СПИСОК!$A30),"++","+")))</f>
        <v xml:space="preserve"> </v>
      </c>
      <c r="M31" s="21" t="str">
        <f>IF((IF(DATA!$E30=COLUMN() - 2,1,0)+IF(DATA!$F30=COLUMN() - 2,1,0)+IF(DATA!$G30=COLUMN() - 2,1,0))=0," ",(IF(OR(DATA!$E$12=СПИСОК!$A30,DATA!$F$12=СПИСОК!$A30,DATA!$G$12=СПИСОК!$A30),"++","+")))</f>
        <v xml:space="preserve"> </v>
      </c>
      <c r="N31" s="21" t="str">
        <f>IF((IF(DATA!$E30=COLUMN() - 2,1,0)+IF(DATA!$F30=COLUMN() - 2,1,0)+IF(DATA!$G30=COLUMN() - 2,1,0))=0," ",(IF(OR(DATA!$E$13=СПИСОК!$A30,DATA!$F$13=СПИСОК!$A30,DATA!$G$13=СПИСОК!$A30),"++","+")))</f>
        <v xml:space="preserve"> </v>
      </c>
      <c r="O31" s="21" t="str">
        <f>IF((IF(DATA!$E30=COLUMN() - 2,1,0)+IF(DATA!$F30=COLUMN() - 2,1,0)+IF(DATA!$G30=COLUMN() - 2,1,0))=0," ",(IF(OR(DATA!$E$14=СПИСОК!$A30,DATA!$F$14=СПИСОК!$A30,DATA!$G$14=СПИСОК!$A30),"++","+")))</f>
        <v xml:space="preserve"> </v>
      </c>
      <c r="P31" s="21" t="str">
        <f>IF((IF(DATA!$E30=COLUMN() - 2,1,0)+IF(DATA!$F30=COLUMN() - 2,1,0)+IF(DATA!$G30=COLUMN() - 2,1,0))=0," ",(IF(OR(DATA!$E$15=СПИСОК!$A30,DATA!$F$15=СПИСОК!$A30,DATA!$G$15=СПИСОК!$A30),"++","+")))</f>
        <v xml:space="preserve"> </v>
      </c>
      <c r="Q31" s="21" t="str">
        <f>IF((IF(DATA!$E30=COLUMN() - 2,1,0)+IF(DATA!$F30=COLUMN() - 2,1,0)+IF(DATA!$G30=COLUMN() - 2,1,0))=0," ",(IF(OR(DATA!$E$16=СПИСОК!$A30,DATA!$F$16=СПИСОК!$A30,DATA!$G$16=СПИСОК!$A30),"++","+")))</f>
        <v xml:space="preserve"> </v>
      </c>
      <c r="R31" s="21" t="str">
        <f>IF((IF(DATA!$E30=COLUMN() - 2,1,0)+IF(DATA!$F30=COLUMN() - 2,1,0)+IF(DATA!$G30=COLUMN() - 2,1,0))=0," ",(IF(OR(DATA!$E$17=СПИСОК!$A30,DATA!$F$17=СПИСОК!$A30,DATA!$G$17=СПИСОК!$A30),"++","+")))</f>
        <v xml:space="preserve"> </v>
      </c>
      <c r="S31" s="21" t="str">
        <f>IF((IF(DATA!$E30=COLUMN() - 2,1,0)+IF(DATA!$F30=COLUMN() - 2,1,0)+IF(DATA!$G30=COLUMN() - 2,1,0))=0," ",(IF(OR(DATA!$E$18=СПИСОК!$A30,DATA!$F$18=СПИСОК!$A30,DATA!$G$18=СПИСОК!$A30),"++","+")))</f>
        <v xml:space="preserve"> </v>
      </c>
      <c r="T31" s="21" t="str">
        <f>IF((IF(DATA!$E30=COLUMN() - 2,1,0)+IF(DATA!$F30=COLUMN() - 2,1,0)+IF(DATA!$G30=COLUMN() - 2,1,0))=0," ",(IF(OR(DATA!$E$19=СПИСОК!$A30,DATA!$F$19=СПИСОК!$A30,DATA!$G$19=СПИСОК!$A30),"++","+")))</f>
        <v xml:space="preserve"> </v>
      </c>
      <c r="U31" s="21" t="str">
        <f>IF((IF(DATA!$E30=COLUMN() - 2,1,0)+IF(DATA!$F30=COLUMN() - 2,1,0)+IF(DATA!$G30=COLUMN() - 2,1,0))=0," ",(IF(OR(DATA!$E$20=СПИСОК!$A30,DATA!$F$20=СПИСОК!$A30,DATA!$G$20=СПИСОК!$A30),"++","+")))</f>
        <v xml:space="preserve"> </v>
      </c>
      <c r="V31" s="21" t="str">
        <f>IF((IF(DATA!$E30=COLUMN() - 2,1,0)+IF(DATA!$F30=COLUMN() - 2,1,0)+IF(DATA!$G30=COLUMN() - 2,1,0))=0," ",(IF(OR(DATA!$E$21=СПИСОК!$A30,DATA!$F$21=СПИСОК!$A30,DATA!$G$21=СПИСОК!$A30),"++","+")))</f>
        <v xml:space="preserve"> </v>
      </c>
      <c r="W31" s="21" t="str">
        <f>IF((IF(DATA!$E30=COLUMN() - 2,1,0)+IF(DATA!$F30=COLUMN() - 2,1,0)+IF(DATA!$G30=COLUMN() - 2,1,0))=0," ",(IF(OR(DATA!$E$22=СПИСОК!$A30,DATA!$F$22=СПИСОК!$A30,DATA!$G$22=СПИСОК!$A30),"++","+")))</f>
        <v xml:space="preserve"> </v>
      </c>
      <c r="X31" s="21" t="str">
        <f>IF((IF(DATA!$E30=COLUMN() - 2,1,0)+IF(DATA!$F30=COLUMN() - 2,1,0)+IF(DATA!$G30=COLUMN() - 2,1,0))=0," ",(IF(OR(DATA!$E$23=СПИСОК!$A30,DATA!$F$23=СПИСОК!$A30,DATA!$G$23=СПИСОК!$A30),"++","+")))</f>
        <v xml:space="preserve"> </v>
      </c>
      <c r="Y31" s="21" t="str">
        <f>IF((IF(DATA!$E30=COLUMN() - 2,1,0)+IF(DATA!$F30=COLUMN() - 2,1,0)+IF(DATA!$G30=COLUMN() - 2,1,0))=0," ",(IF(OR(DATA!$E$24=СПИСОК!$A30,DATA!$F$24=СПИСОК!$A30,DATA!$G$24=СПИСОК!$A30),"++","+")))</f>
        <v xml:space="preserve"> </v>
      </c>
      <c r="Z31" s="21" t="str">
        <f>IF((IF(DATA!$E30=COLUMN() - 2,1,0)+IF(DATA!$F30=COLUMN() - 2,1,0)+IF(DATA!$G30=COLUMN() - 2,1,0))=0," ",(IF(OR(DATA!$E$25=СПИСОК!$A30,DATA!$F$25=СПИСОК!$A30,DATA!$G$25=СПИСОК!$A30),"++","+")))</f>
        <v xml:space="preserve"> </v>
      </c>
      <c r="AA31" s="21" t="str">
        <f>IF((IF(DATA!$E30=COLUMN() - 2,1,0)+IF(DATA!$F30=COLUMN() - 2,1,0)+IF(DATA!$G30=COLUMN() - 2,1,0))=0," ",(IF(OR(DATA!$E$26=СПИСОК!$A30,DATA!$F$26=СПИСОК!$A30,DATA!$G$26=СПИСОК!$A30),"++","+")))</f>
        <v xml:space="preserve"> </v>
      </c>
      <c r="AB31" s="21" t="str">
        <f>IF((IF(DATA!$E30=COLUMN() - 2,1,0)+IF(DATA!$F30=COLUMN() - 2,1,0)+IF(DATA!$G30=COLUMN() - 2,1,0))=0," ",(IF(OR(DATA!$E$27=СПИСОК!$A30,DATA!$F$27=СПИСОК!$A30,DATA!$G$27=СПИСОК!$A30),"++","+")))</f>
        <v xml:space="preserve"> </v>
      </c>
      <c r="AC31" s="21" t="str">
        <f>IF((IF(DATA!$E30=COLUMN() - 2,1,0)+IF(DATA!$F30=COLUMN() - 2,1,0)+IF(DATA!$G30=COLUMN() - 2,1,0))=0," ",(IF(OR(DATA!$E$28=СПИСОК!$A30,DATA!$F$28=СПИСОК!$A30,DATA!$G$28=СПИСОК!$A30),"++","+")))</f>
        <v xml:space="preserve"> </v>
      </c>
      <c r="AD31" s="21" t="str">
        <f>IF((IF(DATA!$E30=COLUMN() - 2,1,0)+IF(DATA!$F30=COLUMN() - 2,1,0)+IF(DATA!$G30=COLUMN() - 2,1,0))=0," ",(IF(OR(DATA!$E$29=СПИСОК!$A30,DATA!$F$29=СПИСОК!$A30,DATA!$G$29=СПИСОК!$A30),"++","+")))</f>
        <v xml:space="preserve"> </v>
      </c>
      <c r="AE31" s="23"/>
      <c r="AF31" s="21" t="str">
        <f>IF((IF(DATA!$E30=COLUMN() - 2,1,0)+IF(DATA!$F30=COLUMN() - 2,1,0)+IF(DATA!$G30=COLUMN() - 2,1,0))=0," ",(IF(OR(DATA!$E$31=СПИСОК!$A30,DATA!$F$31=СПИСОК!$A30,DATA!$G$31=СПИСОК!$A30),"++","+")))</f>
        <v xml:space="preserve"> </v>
      </c>
      <c r="AG31" s="21" t="str">
        <f>IF((IF(DATA!$E30=COLUMN() - 2,1,0)+IF(DATA!$F30=COLUMN() - 2,1,0)+IF(DATA!$G30=COLUMN() - 2,1,0))=0," ",(IF(OR(DATA!$E$32=СПИСОК!$A30,DATA!$F$32=СПИСОК!$A30,DATA!$G$32=СПИСОК!$A30),"++","+")))</f>
        <v xml:space="preserve"> </v>
      </c>
      <c r="AH31" s="21" t="str">
        <f>IF((IF(DATA!$E30=COLUMN() - 2,1,0)+IF(DATA!$F30=COLUMN() - 2,1,0)+IF(DATA!$G30=COLUMN() - 2,1,0))=0," ",(IF(OR(DATA!$E$33=СПИСОК!$A30,DATA!$F$33=СПИСОК!$A30,DATA!$G$33=СПИСОК!$A30),"++","+")))</f>
        <v xml:space="preserve"> </v>
      </c>
      <c r="AI31" s="21" t="str">
        <f>IF((IF(DATA!$E30=COLUMN() - 2,1,0)+IF(DATA!$F30=COLUMN() - 2,1,0)+IF(DATA!$G30=COLUMN() - 2,1,0))=0," ",(IF(OR(DATA!$E$34=СПИСОК!$A30,DATA!$F$34=СПИСОК!$A30,DATA!$G$34=СПИСОК!$A30),"++","+")))</f>
        <v xml:space="preserve"> </v>
      </c>
      <c r="AJ31" s="21" t="str">
        <f>IF((IF(DATA!$E30=COLUMN() - 2,1,0)+IF(DATA!$F30=COLUMN() - 2,1,0)+IF(DATA!$G30=COLUMN() - 2,1,0))=0," ",(IF(OR(DATA!$E$35=СПИСОК!$A30,DATA!$F$35=СПИСОК!$A30,DATA!$G$35=СПИСОК!$A30),"++","+")))</f>
        <v xml:space="preserve"> </v>
      </c>
      <c r="AK31" s="21" t="str">
        <f>IF((IF(DATA!$E30=COLUMN() - 2,1,0)+IF(DATA!$F30=COLUMN() - 2,1,0)+IF(DATA!$G30=COLUMN() - 2,1,0))=0," ",(IF(OR(DATA!$E$36=СПИСОК!$A30,DATA!$F$36=СПИСОК!$A30,DATA!$G$36=СПИСОК!$A30),"++","+")))</f>
        <v xml:space="preserve"> </v>
      </c>
      <c r="AL31" s="21" t="str">
        <f>IF((IF(DATA!$E30=COLUMN() - 2,1,0)+IF(DATA!$F30=COLUMN() - 2,1,0)+IF(DATA!$G30=COLUMN() - 2,1,0))=0," ",(IF(OR(DATA!$E$37=СПИСОК!$A30,DATA!$F$37=СПИСОК!$A30,DATA!$G$37=СПИСОК!$A30),"++","+")))</f>
        <v xml:space="preserve"> </v>
      </c>
      <c r="AM31" s="21" t="str">
        <f>IF((IF(DATA!$E30=COLUMN() - 2,1,0)+IF(DATA!$F30=COLUMN() - 2,1,0)+IF(DATA!$G30=COLUMN() - 2,1,0))=0," ",(IF(OR(DATA!$E$38=СПИСОК!$A30,DATA!$F$38=СПИСОК!$A30,DATA!$G$38=СПИСОК!$A30),"++","+")))</f>
        <v xml:space="preserve"> </v>
      </c>
      <c r="AN31" s="21" t="str">
        <f>IF((IF(DATA!$E30=COLUMN() - 2,1,0)+IF(DATA!$F30=COLUMN() - 2,1,0)+IF(DATA!$G30=COLUMN() - 2,1,0))=0," ",(IF(OR(DATA!$E$39=СПИСОК!$A30,DATA!$F$39=СПИСОК!$A30,DATA!$G$39=СПИСОК!$A30),"++","+")))</f>
        <v xml:space="preserve"> </v>
      </c>
      <c r="AO31" s="21" t="str">
        <f>IF((IF(DATA!$E30=COLUMN() - 2,1,0)+IF(DATA!$F30=COLUMN() - 2,1,0)+IF(DATA!$G30=COLUMN() - 2,1,0))=0," ",(IF(OR(DATA!$E$40=СПИСОК!$A30,DATA!$F$40=СПИСОК!$A30,DATA!$G$40=СПИСОК!$A30),"++","+")))</f>
        <v xml:space="preserve"> </v>
      </c>
      <c r="AP31" s="41" t="str">
        <f>IF((IF(DATA!$E30=COLUMN() - 2,1,0)+IF(DATA!$F30=COLUMN() - 2,1,0)+IF(DATA!$G30=COLUMN() - 2,1,0))=0," ",(IF(OR(DATA!$E$41=СПИСОК!$A30,DATA!$F$41=СПИСОК!$A30,DATA!$G$41=СПИСОК!$A30),"++","+")))</f>
        <v xml:space="preserve"> </v>
      </c>
      <c r="AQ31" s="33"/>
    </row>
    <row r="32" spans="1:43" ht="45" customHeight="1" x14ac:dyDescent="0.3">
      <c r="A32" s="85" t="str">
        <f>IF(СПИСОК!B31="","",СПИСОК!B31)</f>
        <v>Фёдоров Михаил Константинович</v>
      </c>
      <c r="B32" s="22"/>
      <c r="C32" s="20" t="str">
        <f>IF((IF(DATA!$E31=1,1,0)+IF(DATA!$F31=1,1,0)+IF(DATA!$G31=1,1,0))=0," ",(IF(OR(DATA!$E$2=СПИСОК!$A31,DATA!$F$2=СПИСОК!$A31,DATA!$G$2=СПИСОК!$A31),"++","+")))</f>
        <v xml:space="preserve"> </v>
      </c>
      <c r="D32" s="20" t="str">
        <f>IF((IF(DATA!E31=2,1,0)+IF(DATA!$F31=2,1,0)+IF(DATA!$G31=2,1,0))=0," ",(IF(OR(DATA!$E$3=СПИСОК!$A31,DATA!$F$3=СПИСОК!$A31,DATA!$G$3=СПИСОК!$A31),"++","+")))</f>
        <v xml:space="preserve"> </v>
      </c>
      <c r="E32" s="20" t="str">
        <f>IF((IF(DATA!$E31=3,1,0)+IF(DATA!$F31=3,1,0)+IF(DATA!$G31=3,1,0))=0," ",(IF(OR(DATA!$E$4=СПИСОК!$A31,DATA!$F$4=СПИСОК!$A31,DATA!$G$4=СПИСОК!$A31),"++","+")))</f>
        <v xml:space="preserve"> </v>
      </c>
      <c r="F32" s="20" t="str">
        <f>IF((IF(DATA!$E31=4,1,0)+IF(DATA!$F31=4,1,0)+IF(DATA!$G31=4,1,0))=0," ",(IF(OR(DATA!$E$5=СПИСОК!$A31,DATA!$F$5=СПИСОК!$A31,DATA!$G$5=СПИСОК!$A31),"++","+")))</f>
        <v xml:space="preserve"> </v>
      </c>
      <c r="G32" s="20" t="str">
        <f>IF((IF(DATA!$E31=COLUMN() - 2,1,0)+IF(DATA!$F31=COLUMN() - 2,1,0)+IF(DATA!$G31=COLUMN() - 2,1,0))=0," ",(IF(OR(DATA!$E$6=СПИСОК!$A31,DATA!$F$6=СПИСОК!$A31,DATA!$G$6=СПИСОК!$A31),"++","+")))</f>
        <v xml:space="preserve"> </v>
      </c>
      <c r="H32" s="20" t="str">
        <f>IF((IF(DATA!$E31=COLUMN() - 2,1,0)+IF(DATA!$F31=COLUMN() - 2,1,0)+IF(DATA!$G31=COLUMN() - 2,1,0))=0," ",(IF(OR(DATA!$E$7=СПИСОК!$A31,DATA!$F$7=СПИСОК!$A31,DATA!$G$7=СПИСОК!$A31),"++","+")))</f>
        <v>+</v>
      </c>
      <c r="I32" s="20" t="str">
        <f>IF((IF(DATA!$E31=COLUMN() - 2,1,0)+IF(DATA!$F31=COLUMN() - 2,1,0)+IF(DATA!$G31=COLUMN() - 2,1,0))=0," ",(IF(OR(DATA!$E$8=СПИСОК!$A31,DATA!$F$8=СПИСОК!$A31,DATA!$G$8=СПИСОК!$A31),"++","+")))</f>
        <v xml:space="preserve"> </v>
      </c>
      <c r="J32" s="21" t="str">
        <f>IF((IF(DATA!$E31=COLUMN() - 2,1,0)+IF(DATA!$F31=COLUMN() - 2,1,0)+IF(DATA!$G31=COLUMN() - 2,1,0))=0," ",(IF(OR(DATA!$E$9=СПИСОК!$A31,DATA!$F$9=СПИСОК!$A31,DATA!$G$9=СПИСОК!$A31),"++","+")))</f>
        <v xml:space="preserve"> </v>
      </c>
      <c r="K32" s="21" t="str">
        <f>IF((IF(DATA!$E31=COLUMN() - 2,1,0)+IF(DATA!$F31=COLUMN() - 2,1,0)+IF(DATA!$G31=COLUMN() - 2,1,0))=0," ",(IF(OR(DATA!$E$10=СПИСОК!$A31,DATA!$F$10=СПИСОК!$A31,DATA!$G$10=СПИСОК!$A31),"++","+")))</f>
        <v xml:space="preserve"> </v>
      </c>
      <c r="L32" s="21" t="str">
        <f>IF((IF(DATA!$E31=COLUMN() - 2,1,0)+IF(DATA!$F31=COLUMN() - 2,1,0)+IF(DATA!$G31=COLUMN() - 2,1,0))=0," ",(IF(OR(DATA!$E$11=СПИСОК!$A31,DATA!$F$11=СПИСОК!$A31,DATA!$G$11=СПИСОК!$A31),"++","+")))</f>
        <v xml:space="preserve"> </v>
      </c>
      <c r="M32" s="21" t="str">
        <f>IF((IF(DATA!$E31=COLUMN() - 2,1,0)+IF(DATA!$F31=COLUMN() - 2,1,0)+IF(DATA!$G31=COLUMN() - 2,1,0))=0," ",(IF(OR(DATA!$E$12=СПИСОК!$A31,DATA!$F$12=СПИСОК!$A31,DATA!$G$12=СПИСОК!$A31),"++","+")))</f>
        <v xml:space="preserve"> </v>
      </c>
      <c r="N32" s="21" t="str">
        <f>IF((IF(DATA!$E31=COLUMN() - 2,1,0)+IF(DATA!$F31=COLUMN() - 2,1,0)+IF(DATA!$G31=COLUMN() - 2,1,0))=0," ",(IF(OR(DATA!$E$13=СПИСОК!$A31,DATA!$F$13=СПИСОК!$A31,DATA!$G$13=СПИСОК!$A31),"++","+")))</f>
        <v xml:space="preserve"> </v>
      </c>
      <c r="O32" s="21" t="str">
        <f>IF((IF(DATA!$E31=COLUMN() - 2,1,0)+IF(DATA!$F31=COLUMN() - 2,1,0)+IF(DATA!$G31=COLUMN() - 2,1,0))=0," ",(IF(OR(DATA!$E$14=СПИСОК!$A31,DATA!$F$14=СПИСОК!$A31,DATA!$G$14=СПИСОК!$A31),"++","+")))</f>
        <v xml:space="preserve"> </v>
      </c>
      <c r="P32" s="21" t="str">
        <f>IF((IF(DATA!$E31=COLUMN() - 2,1,0)+IF(DATA!$F31=COLUMN() - 2,1,0)+IF(DATA!$G31=COLUMN() - 2,1,0))=0," ",(IF(OR(DATA!$E$15=СПИСОК!$A31,DATA!$F$15=СПИСОК!$A31,DATA!$G$15=СПИСОК!$A31),"++","+")))</f>
        <v>++</v>
      </c>
      <c r="Q32" s="21" t="str">
        <f>IF((IF(DATA!$E31=COLUMN() - 2,1,0)+IF(DATA!$F31=COLUMN() - 2,1,0)+IF(DATA!$G31=COLUMN() - 2,1,0))=0," ",(IF(OR(DATA!$E$16=СПИСОК!$A31,DATA!$F$16=СПИСОК!$A31,DATA!$G$16=СПИСОК!$A31),"++","+")))</f>
        <v xml:space="preserve"> </v>
      </c>
      <c r="R32" s="21" t="str">
        <f>IF((IF(DATA!$E31=COLUMN() - 2,1,0)+IF(DATA!$F31=COLUMN() - 2,1,0)+IF(DATA!$G31=COLUMN() - 2,1,0))=0," ",(IF(OR(DATA!$E$17=СПИСОК!$A31,DATA!$F$17=СПИСОК!$A31,DATA!$G$17=СПИСОК!$A31),"++","+")))</f>
        <v xml:space="preserve"> </v>
      </c>
      <c r="S32" s="21" t="str">
        <f>IF((IF(DATA!$E31=COLUMN() - 2,1,0)+IF(DATA!$F31=COLUMN() - 2,1,0)+IF(DATA!$G31=COLUMN() - 2,1,0))=0," ",(IF(OR(DATA!$E$18=СПИСОК!$A31,DATA!$F$18=СПИСОК!$A31,DATA!$G$18=СПИСОК!$A31),"++","+")))</f>
        <v xml:space="preserve"> </v>
      </c>
      <c r="T32" s="21" t="str">
        <f>IF((IF(DATA!$E31=COLUMN() - 2,1,0)+IF(DATA!$F31=COLUMN() - 2,1,0)+IF(DATA!$G31=COLUMN() - 2,1,0))=0," ",(IF(OR(DATA!$E$19=СПИСОК!$A31,DATA!$F$19=СПИСОК!$A31,DATA!$G$19=СПИСОК!$A31),"++","+")))</f>
        <v xml:space="preserve"> </v>
      </c>
      <c r="U32" s="21" t="str">
        <f>IF((IF(DATA!$E31=COLUMN() - 2,1,0)+IF(DATA!$F31=COLUMN() - 2,1,0)+IF(DATA!$G31=COLUMN() - 2,1,0))=0," ",(IF(OR(DATA!$E$20=СПИСОК!$A31,DATA!$F$20=СПИСОК!$A31,DATA!$G$20=СПИСОК!$A31),"++","+")))</f>
        <v xml:space="preserve"> </v>
      </c>
      <c r="V32" s="21" t="str">
        <f>IF((IF(DATA!$E31=COLUMN() - 2,1,0)+IF(DATA!$F31=COLUMN() - 2,1,0)+IF(DATA!$G31=COLUMN() - 2,1,0))=0," ",(IF(OR(DATA!$E$21=СПИСОК!$A31,DATA!$F$21=СПИСОК!$A31,DATA!$G$21=СПИСОК!$A31),"++","+")))</f>
        <v xml:space="preserve"> </v>
      </c>
      <c r="W32" s="21" t="str">
        <f>IF((IF(DATA!$E31=COLUMN() - 2,1,0)+IF(DATA!$F31=COLUMN() - 2,1,0)+IF(DATA!$G31=COLUMN() - 2,1,0))=0," ",(IF(OR(DATA!$E$22=СПИСОК!$A31,DATA!$F$22=СПИСОК!$A31,DATA!$G$22=СПИСОК!$A31),"++","+")))</f>
        <v xml:space="preserve"> </v>
      </c>
      <c r="X32" s="21" t="str">
        <f>IF((IF(DATA!$E31=COLUMN() - 2,1,0)+IF(DATA!$F31=COLUMN() - 2,1,0)+IF(DATA!$G31=COLUMN() - 2,1,0))=0," ",(IF(OR(DATA!$E$23=СПИСОК!$A31,DATA!$F$23=СПИСОК!$A31,DATA!$G$23=СПИСОК!$A31),"++","+")))</f>
        <v xml:space="preserve"> </v>
      </c>
      <c r="Y32" s="21" t="str">
        <f>IF((IF(DATA!$E31=COLUMN() - 2,1,0)+IF(DATA!$F31=COLUMN() - 2,1,0)+IF(DATA!$G31=COLUMN() - 2,1,0))=0," ",(IF(OR(DATA!$E$24=СПИСОК!$A31,DATA!$F$24=СПИСОК!$A31,DATA!$G$24=СПИСОК!$A31),"++","+")))</f>
        <v xml:space="preserve"> </v>
      </c>
      <c r="Z32" s="21" t="str">
        <f>IF((IF(DATA!$E31=COLUMN() - 2,1,0)+IF(DATA!$F31=COLUMN() - 2,1,0)+IF(DATA!$G31=COLUMN() - 2,1,0))=0," ",(IF(OR(DATA!$E$25=СПИСОК!$A31,DATA!$F$25=СПИСОК!$A31,DATA!$G$25=СПИСОК!$A31),"++","+")))</f>
        <v xml:space="preserve"> </v>
      </c>
      <c r="AA32" s="21" t="str">
        <f>IF((IF(DATA!$E31=COLUMN() - 2,1,0)+IF(DATA!$F31=COLUMN() - 2,1,0)+IF(DATA!$G31=COLUMN() - 2,1,0))=0," ",(IF(OR(DATA!$E$26=СПИСОК!$A31,DATA!$F$26=СПИСОК!$A31,DATA!$G$26=СПИСОК!$A31),"++","+")))</f>
        <v xml:space="preserve"> </v>
      </c>
      <c r="AB32" s="21" t="str">
        <f>IF((IF(DATA!$E31=COLUMN() - 2,1,0)+IF(DATA!$F31=COLUMN() - 2,1,0)+IF(DATA!$G31=COLUMN() - 2,1,0))=0," ",(IF(OR(DATA!$E$27=СПИСОК!$A31,DATA!$F$27=СПИСОК!$A31,DATA!$G$27=СПИСОК!$A31),"++","+")))</f>
        <v xml:space="preserve"> </v>
      </c>
      <c r="AC32" s="21" t="str">
        <f>IF((IF(DATA!$E31=COLUMN() - 2,1,0)+IF(DATA!$F31=COLUMN() - 2,1,0)+IF(DATA!$G31=COLUMN() - 2,1,0))=0," ",(IF(OR(DATA!$E$28=СПИСОК!$A31,DATA!$F$28=СПИСОК!$A31,DATA!$G$28=СПИСОК!$A31),"++","+")))</f>
        <v xml:space="preserve"> </v>
      </c>
      <c r="AD32" s="21" t="str">
        <f>IF((IF(DATA!$E31=COLUMN() - 2,1,0)+IF(DATA!$F31=COLUMN() - 2,1,0)+IF(DATA!$G31=COLUMN() - 2,1,0))=0," ",(IF(OR(DATA!$E$29=СПИСОК!$A31,DATA!$F$29=СПИСОК!$A31,DATA!$G$29=СПИСОК!$A31),"++","+")))</f>
        <v xml:space="preserve"> </v>
      </c>
      <c r="AE32" s="21" t="str">
        <f>IF((IF(DATA!$E31=COLUMN() - 2,1,0)+IF(DATA!$F31=COLUMN() - 2,1,0)+IF(DATA!$G31=COLUMN() - 2,1,0))=0," ",(IF(OR(DATA!$E$30=СПИСОК!$A31,DATA!$F$30=СПИСОК!$A31,DATA!$G$30=СПИСОК!$A31),"++","+")))</f>
        <v xml:space="preserve"> </v>
      </c>
      <c r="AF32" s="23"/>
      <c r="AG32" s="21" t="str">
        <f>IF((IF(DATA!$E31=COLUMN() - 2,1,0)+IF(DATA!$F31=COLUMN() - 2,1,0)+IF(DATA!$G31=COLUMN() - 2,1,0))=0," ",(IF(OR(DATA!$E$32=СПИСОК!$A31,DATA!$F$32=СПИСОК!$A31,DATA!$G$32=СПИСОК!$A31),"++","+")))</f>
        <v xml:space="preserve"> </v>
      </c>
      <c r="AH32" s="21" t="str">
        <f>IF((IF(DATA!$E31=COLUMN() - 2,1,0)+IF(DATA!$F31=COLUMN() - 2,1,0)+IF(DATA!$G31=COLUMN() - 2,1,0))=0," ",(IF(OR(DATA!$E$33=СПИСОК!$A31,DATA!$F$33=СПИСОК!$A31,DATA!$G$33=СПИСОК!$A31),"++","+")))</f>
        <v xml:space="preserve"> </v>
      </c>
      <c r="AI32" s="21" t="str">
        <f>IF((IF(DATA!$E31=COLUMN() - 2,1,0)+IF(DATA!$F31=COLUMN() - 2,1,0)+IF(DATA!$G31=COLUMN() - 2,1,0))=0," ",(IF(OR(DATA!$E$34=СПИСОК!$A31,DATA!$F$34=СПИСОК!$A31,DATA!$G$34=СПИСОК!$A31),"++","+")))</f>
        <v>++</v>
      </c>
      <c r="AJ32" s="21" t="str">
        <f>IF((IF(DATA!$E31=COLUMN() - 2,1,0)+IF(DATA!$F31=COLUMN() - 2,1,0)+IF(DATA!$G31=COLUMN() - 2,1,0))=0," ",(IF(OR(DATA!$E$35=СПИСОК!$A31,DATA!$F$35=СПИСОК!$A31,DATA!$G$35=СПИСОК!$A31),"++","+")))</f>
        <v xml:space="preserve"> </v>
      </c>
      <c r="AK32" s="21" t="str">
        <f>IF((IF(DATA!$E31=COLUMN() - 2,1,0)+IF(DATA!$F31=COLUMN() - 2,1,0)+IF(DATA!$G31=COLUMN() - 2,1,0))=0," ",(IF(OR(DATA!$E$36=СПИСОК!$A31,DATA!$F$36=СПИСОК!$A31,DATA!$G$36=СПИСОК!$A31),"++","+")))</f>
        <v xml:space="preserve"> </v>
      </c>
      <c r="AL32" s="21" t="str">
        <f>IF((IF(DATA!$E31=COLUMN() - 2,1,0)+IF(DATA!$F31=COLUMN() - 2,1,0)+IF(DATA!$G31=COLUMN() - 2,1,0))=0," ",(IF(OR(DATA!$E$37=СПИСОК!$A31,DATA!$F$37=СПИСОК!$A31,DATA!$G$37=СПИСОК!$A31),"++","+")))</f>
        <v xml:space="preserve"> </v>
      </c>
      <c r="AM32" s="21" t="str">
        <f>IF((IF(DATA!$E31=COLUMN() - 2,1,0)+IF(DATA!$F31=COLUMN() - 2,1,0)+IF(DATA!$G31=COLUMN() - 2,1,0))=0," ",(IF(OR(DATA!$E$38=СПИСОК!$A31,DATA!$F$38=СПИСОК!$A31,DATA!$G$38=СПИСОК!$A31),"++","+")))</f>
        <v xml:space="preserve"> </v>
      </c>
      <c r="AN32" s="21" t="str">
        <f>IF((IF(DATA!$E31=COLUMN() - 2,1,0)+IF(DATA!$F31=COLUMN() - 2,1,0)+IF(DATA!$G31=COLUMN() - 2,1,0))=0," ",(IF(OR(DATA!$E$39=СПИСОК!$A31,DATA!$F$39=СПИСОК!$A31,DATA!$G$39=СПИСОК!$A31),"++","+")))</f>
        <v xml:space="preserve"> </v>
      </c>
      <c r="AO32" s="21" t="str">
        <f>IF((IF(DATA!$E31=COLUMN() - 2,1,0)+IF(DATA!$F31=COLUMN() - 2,1,0)+IF(DATA!$G31=COLUMN() - 2,1,0))=0," ",(IF(OR(DATA!$E$40=СПИСОК!$A31,DATA!$F$40=СПИСОК!$A31,DATA!$G$40=СПИСОК!$A31),"++","+")))</f>
        <v xml:space="preserve"> </v>
      </c>
      <c r="AP32" s="41" t="str">
        <f>IF((IF(DATA!$E31=COLUMN() - 2,1,0)+IF(DATA!$F31=COLUMN() - 2,1,0)+IF(DATA!$G31=COLUMN() - 2,1,0))=0," ",(IF(OR(DATA!$E$41=СПИСОК!$A31,DATA!$F$41=СПИСОК!$A31,DATA!$G$41=СПИСОК!$A31),"++","+")))</f>
        <v xml:space="preserve"> </v>
      </c>
      <c r="AQ32" s="33"/>
    </row>
    <row r="33" spans="1:43" ht="45" customHeight="1" x14ac:dyDescent="0.3">
      <c r="A33" s="85" t="str">
        <f>IF(СПИСОК!B32="","",СПИСОК!B32)</f>
        <v>Фролов Александр Александрович</v>
      </c>
      <c r="B33" s="22"/>
      <c r="C33" s="20" t="str">
        <f>IF((IF(DATA!$E32=1,1,0)+IF(DATA!$F32=1,1,0)+IF(DATA!$G32=1,1,0))=0," ",(IF(OR(DATA!$E$2=СПИСОК!$A32,DATA!$F$2=СПИСОК!$A32,DATA!$G$2=СПИСОК!$A32),"++","+")))</f>
        <v xml:space="preserve"> </v>
      </c>
      <c r="D33" s="20" t="str">
        <f>IF((IF(DATA!E32=2,1,0)+IF(DATA!$F32=2,1,0)+IF(DATA!$G32=2,1,0))=0," ",(IF(OR(DATA!$E$3=СПИСОК!$A32,DATA!$F$3=СПИСОК!$A32,DATA!$G$3=СПИСОК!$A32),"++","+")))</f>
        <v xml:space="preserve"> </v>
      </c>
      <c r="E33" s="20" t="str">
        <f>IF((IF(DATA!$E32=3,1,0)+IF(DATA!$F32=3,1,0)+IF(DATA!$G32=3,1,0))=0," ",(IF(OR(DATA!$E$4=СПИСОК!$A32,DATA!$F$4=СПИСОК!$A32,DATA!$G$4=СПИСОК!$A32),"++","+")))</f>
        <v xml:space="preserve"> </v>
      </c>
      <c r="F33" s="20" t="str">
        <f>IF((IF(DATA!$E32=4,1,0)+IF(DATA!$F32=4,1,0)+IF(DATA!$G32=4,1,0))=0," ",(IF(OR(DATA!$E$5=СПИСОК!$A32,DATA!$F$5=СПИСОК!$A32,DATA!$G$5=СПИСОК!$A32),"++","+")))</f>
        <v xml:space="preserve"> </v>
      </c>
      <c r="G33" s="20" t="str">
        <f>IF((IF(DATA!$E32=COLUMN() - 2,1,0)+IF(DATA!$F32=COLUMN() - 2,1,0)+IF(DATA!$G32=COLUMN() - 2,1,0))=0," ",(IF(OR(DATA!$E$6=СПИСОК!$A32,DATA!$F$6=СПИСОК!$A32,DATA!$G$6=СПИСОК!$A32),"++","+")))</f>
        <v xml:space="preserve"> </v>
      </c>
      <c r="H33" s="20" t="str">
        <f>IF((IF(DATA!$E32=COLUMN() - 2,1,0)+IF(DATA!$F32=COLUMN() - 2,1,0)+IF(DATA!$G32=COLUMN() - 2,1,0))=0," ",(IF(OR(DATA!$E$7=СПИСОК!$A32,DATA!$F$7=СПИСОК!$A32,DATA!$G$7=СПИСОК!$A32),"++","+")))</f>
        <v>++</v>
      </c>
      <c r="I33" s="20" t="str">
        <f>IF((IF(DATA!$E32=COLUMN() - 2,1,0)+IF(DATA!$F32=COLUMN() - 2,1,0)+IF(DATA!$G32=COLUMN() - 2,1,0))=0," ",(IF(OR(DATA!$E$8=СПИСОК!$A32,DATA!$F$8=СПИСОК!$A32,DATA!$G$8=СПИСОК!$A32),"++","+")))</f>
        <v xml:space="preserve"> </v>
      </c>
      <c r="J33" s="21" t="str">
        <f>IF((IF(DATA!$E32=COLUMN() - 2,1,0)+IF(DATA!$F32=COLUMN() - 2,1,0)+IF(DATA!$G32=COLUMN() - 2,1,0))=0," ",(IF(OR(DATA!$E$9=СПИСОК!$A32,DATA!$F$9=СПИСОК!$A32,DATA!$G$9=СПИСОК!$A32),"++","+")))</f>
        <v xml:space="preserve"> </v>
      </c>
      <c r="K33" s="21" t="str">
        <f>IF((IF(DATA!$E32=COLUMN() - 2,1,0)+IF(DATA!$F32=COLUMN() - 2,1,0)+IF(DATA!$G32=COLUMN() - 2,1,0))=0," ",(IF(OR(DATA!$E$10=СПИСОК!$A32,DATA!$F$10=СПИСОК!$A32,DATA!$G$10=СПИСОК!$A32),"++","+")))</f>
        <v xml:space="preserve"> </v>
      </c>
      <c r="L33" s="21" t="str">
        <f>IF((IF(DATA!$E32=COLUMN() - 2,1,0)+IF(DATA!$F32=COLUMN() - 2,1,0)+IF(DATA!$G32=COLUMN() - 2,1,0))=0," ",(IF(OR(DATA!$E$11=СПИСОК!$A32,DATA!$F$11=СПИСОК!$A32,DATA!$G$11=СПИСОК!$A32),"++","+")))</f>
        <v>++</v>
      </c>
      <c r="M33" s="21" t="str">
        <f>IF((IF(DATA!$E32=COLUMN() - 2,1,0)+IF(DATA!$F32=COLUMN() - 2,1,0)+IF(DATA!$G32=COLUMN() - 2,1,0))=0," ",(IF(OR(DATA!$E$12=СПИСОК!$A32,DATA!$F$12=СПИСОК!$A32,DATA!$G$12=СПИСОК!$A32),"++","+")))</f>
        <v xml:space="preserve"> </v>
      </c>
      <c r="N33" s="21" t="str">
        <f>IF((IF(DATA!$E32=COLUMN() - 2,1,0)+IF(DATA!$F32=COLUMN() - 2,1,0)+IF(DATA!$G32=COLUMN() - 2,1,0))=0," ",(IF(OR(DATA!$E$13=СПИСОК!$A32,DATA!$F$13=СПИСОК!$A32,DATA!$G$13=СПИСОК!$A32),"++","+")))</f>
        <v xml:space="preserve"> </v>
      </c>
      <c r="O33" s="21" t="str">
        <f>IF((IF(DATA!$E32=COLUMN() - 2,1,0)+IF(DATA!$F32=COLUMN() - 2,1,0)+IF(DATA!$G32=COLUMN() - 2,1,0))=0," ",(IF(OR(DATA!$E$14=СПИСОК!$A32,DATA!$F$14=СПИСОК!$A32,DATA!$G$14=СПИСОК!$A32),"++","+")))</f>
        <v xml:space="preserve"> </v>
      </c>
      <c r="P33" s="21" t="str">
        <f>IF((IF(DATA!$E32=COLUMN() - 2,1,0)+IF(DATA!$F32=COLUMN() - 2,1,0)+IF(DATA!$G32=COLUMN() - 2,1,0))=0," ",(IF(OR(DATA!$E$15=СПИСОК!$A32,DATA!$F$15=СПИСОК!$A32,DATA!$G$15=СПИСОК!$A32),"++","+")))</f>
        <v xml:space="preserve"> </v>
      </c>
      <c r="Q33" s="21" t="str">
        <f>IF((IF(DATA!$E32=COLUMN() - 2,1,0)+IF(DATA!$F32=COLUMN() - 2,1,0)+IF(DATA!$G32=COLUMN() - 2,1,0))=0," ",(IF(OR(DATA!$E$16=СПИСОК!$A32,DATA!$F$16=СПИСОК!$A32,DATA!$G$16=СПИСОК!$A32),"++","+")))</f>
        <v xml:space="preserve"> </v>
      </c>
      <c r="R33" s="21" t="str">
        <f>IF((IF(DATA!$E32=COLUMN() - 2,1,0)+IF(DATA!$F32=COLUMN() - 2,1,0)+IF(DATA!$G32=COLUMN() - 2,1,0))=0," ",(IF(OR(DATA!$E$17=СПИСОК!$A32,DATA!$F$17=СПИСОК!$A32,DATA!$G$17=СПИСОК!$A32),"++","+")))</f>
        <v xml:space="preserve"> </v>
      </c>
      <c r="S33" s="21" t="str">
        <f>IF((IF(DATA!$E32=COLUMN() - 2,1,0)+IF(DATA!$F32=COLUMN() - 2,1,0)+IF(DATA!$G32=COLUMN() - 2,1,0))=0," ",(IF(OR(DATA!$E$18=СПИСОК!$A32,DATA!$F$18=СПИСОК!$A32,DATA!$G$18=СПИСОК!$A32),"++","+")))</f>
        <v>++</v>
      </c>
      <c r="T33" s="21" t="str">
        <f>IF((IF(DATA!$E32=COLUMN() - 2,1,0)+IF(DATA!$F32=COLUMN() - 2,1,0)+IF(DATA!$G32=COLUMN() - 2,1,0))=0," ",(IF(OR(DATA!$E$19=СПИСОК!$A32,DATA!$F$19=СПИСОК!$A32,DATA!$G$19=СПИСОК!$A32),"++","+")))</f>
        <v xml:space="preserve"> </v>
      </c>
      <c r="U33" s="21" t="str">
        <f>IF((IF(DATA!$E32=COLUMN() - 2,1,0)+IF(DATA!$F32=COLUMN() - 2,1,0)+IF(DATA!$G32=COLUMN() - 2,1,0))=0," ",(IF(OR(DATA!$E$20=СПИСОК!$A32,DATA!$F$20=СПИСОК!$A32,DATA!$G$20=СПИСОК!$A32),"++","+")))</f>
        <v xml:space="preserve"> </v>
      </c>
      <c r="V33" s="21" t="str">
        <f>IF((IF(DATA!$E32=COLUMN() - 2,1,0)+IF(DATA!$F32=COLUMN() - 2,1,0)+IF(DATA!$G32=COLUMN() - 2,1,0))=0," ",(IF(OR(DATA!$E$21=СПИСОК!$A32,DATA!$F$21=СПИСОК!$A32,DATA!$G$21=СПИСОК!$A32),"++","+")))</f>
        <v xml:space="preserve"> </v>
      </c>
      <c r="W33" s="21" t="str">
        <f>IF((IF(DATA!$E32=COLUMN() - 2,1,0)+IF(DATA!$F32=COLUMN() - 2,1,0)+IF(DATA!$G32=COLUMN() - 2,1,0))=0," ",(IF(OR(DATA!$E$22=СПИСОК!$A32,DATA!$F$22=СПИСОК!$A32,DATA!$G$22=СПИСОК!$A32),"++","+")))</f>
        <v xml:space="preserve"> </v>
      </c>
      <c r="X33" s="21" t="str">
        <f>IF((IF(DATA!$E32=COLUMN() - 2,1,0)+IF(DATA!$F32=COLUMN() - 2,1,0)+IF(DATA!$G32=COLUMN() - 2,1,0))=0," ",(IF(OR(DATA!$E$23=СПИСОК!$A32,DATA!$F$23=СПИСОК!$A32,DATA!$G$23=СПИСОК!$A32),"++","+")))</f>
        <v xml:space="preserve"> </v>
      </c>
      <c r="Y33" s="21" t="str">
        <f>IF((IF(DATA!$E32=COLUMN() - 2,1,0)+IF(DATA!$F32=COLUMN() - 2,1,0)+IF(DATA!$G32=COLUMN() - 2,1,0))=0," ",(IF(OR(DATA!$E$24=СПИСОК!$A32,DATA!$F$24=СПИСОК!$A32,DATA!$G$24=СПИСОК!$A32),"++","+")))</f>
        <v xml:space="preserve"> </v>
      </c>
      <c r="Z33" s="21" t="str">
        <f>IF((IF(DATA!$E32=COLUMN() - 2,1,0)+IF(DATA!$F32=COLUMN() - 2,1,0)+IF(DATA!$G32=COLUMN() - 2,1,0))=0," ",(IF(OR(DATA!$E$25=СПИСОК!$A32,DATA!$F$25=СПИСОК!$A32,DATA!$G$25=СПИСОК!$A32),"++","+")))</f>
        <v xml:space="preserve"> </v>
      </c>
      <c r="AA33" s="21" t="str">
        <f>IF((IF(DATA!$E32=COLUMN() - 2,1,0)+IF(DATA!$F32=COLUMN() - 2,1,0)+IF(DATA!$G32=COLUMN() - 2,1,0))=0," ",(IF(OR(DATA!$E$26=СПИСОК!$A32,DATA!$F$26=СПИСОК!$A32,DATA!$G$26=СПИСОК!$A32),"++","+")))</f>
        <v xml:space="preserve"> </v>
      </c>
      <c r="AB33" s="21" t="str">
        <f>IF((IF(DATA!$E32=COLUMN() - 2,1,0)+IF(DATA!$F32=COLUMN() - 2,1,0)+IF(DATA!$G32=COLUMN() - 2,1,0))=0," ",(IF(OR(DATA!$E$27=СПИСОК!$A32,DATA!$F$27=СПИСОК!$A32,DATA!$G$27=СПИСОК!$A32),"++","+")))</f>
        <v xml:space="preserve"> </v>
      </c>
      <c r="AC33" s="21" t="str">
        <f>IF((IF(DATA!$E32=COLUMN() - 2,1,0)+IF(DATA!$F32=COLUMN() - 2,1,0)+IF(DATA!$G32=COLUMN() - 2,1,0))=0," ",(IF(OR(DATA!$E$28=СПИСОК!$A32,DATA!$F$28=СПИСОК!$A32,DATA!$G$28=СПИСОК!$A32),"++","+")))</f>
        <v xml:space="preserve"> </v>
      </c>
      <c r="AD33" s="21" t="str">
        <f>IF((IF(DATA!$E32=COLUMN() - 2,1,0)+IF(DATA!$F32=COLUMN() - 2,1,0)+IF(DATA!$G32=COLUMN() - 2,1,0))=0," ",(IF(OR(DATA!$E$29=СПИСОК!$A32,DATA!$F$29=СПИСОК!$A32,DATA!$G$29=СПИСОК!$A32),"++","+")))</f>
        <v xml:space="preserve"> </v>
      </c>
      <c r="AE33" s="21" t="str">
        <f>IF((IF(DATA!$E32=COLUMN() - 2,1,0)+IF(DATA!$F32=COLUMN() - 2,1,0)+IF(DATA!$G32=COLUMN() - 2,1,0))=0," ",(IF(OR(DATA!$E$30=СПИСОК!$A32,DATA!$F$30=СПИСОК!$A32,DATA!$G$30=СПИСОК!$A32),"++","+")))</f>
        <v xml:space="preserve"> </v>
      </c>
      <c r="AF33" s="21" t="str">
        <f>IF((IF(DATA!$E32=COLUMN() - 2,1,0)+IF(DATA!$F32=COLUMN() - 2,1,0)+IF(DATA!$G32=COLUMN() - 2,1,0))=0," ",(IF(OR(DATA!$E$31=СПИСОК!$A32,DATA!$F$31=СПИСОК!$A32,DATA!$G$31=СПИСОК!$A32),"++","+")))</f>
        <v xml:space="preserve"> </v>
      </c>
      <c r="AG33" s="23"/>
      <c r="AH33" s="21" t="str">
        <f>IF((IF(DATA!$E32=COLUMN() - 2,1,0)+IF(DATA!$F32=COLUMN() - 2,1,0)+IF(DATA!$G32=COLUMN() - 2,1,0))=0," ",(IF(OR(DATA!$E$33=СПИСОК!$A32,DATA!$F$33=СПИСОК!$A32,DATA!$G$33=СПИСОК!$A32),"++","+")))</f>
        <v xml:space="preserve"> </v>
      </c>
      <c r="AI33" s="21" t="str">
        <f>IF((IF(DATA!$E32=COLUMN() - 2,1,0)+IF(DATA!$F32=COLUMN() - 2,1,0)+IF(DATA!$G32=COLUMN() - 2,1,0))=0," ",(IF(OR(DATA!$E$34=СПИСОК!$A32,DATA!$F$34=СПИСОК!$A32,DATA!$G$34=СПИСОК!$A32),"++","+")))</f>
        <v xml:space="preserve"> </v>
      </c>
      <c r="AJ33" s="21" t="str">
        <f>IF((IF(DATA!$E32=COLUMN() - 2,1,0)+IF(DATA!$F32=COLUMN() - 2,1,0)+IF(DATA!$G32=COLUMN() - 2,1,0))=0," ",(IF(OR(DATA!$E$35=СПИСОК!$A32,DATA!$F$35=СПИСОК!$A32,DATA!$G$35=СПИСОК!$A32),"++","+")))</f>
        <v xml:space="preserve"> </v>
      </c>
      <c r="AK33" s="21" t="str">
        <f>IF((IF(DATA!$E32=COLUMN() - 2,1,0)+IF(DATA!$F32=COLUMN() - 2,1,0)+IF(DATA!$G32=COLUMN() - 2,1,0))=0," ",(IF(OR(DATA!$E$36=СПИСОК!$A32,DATA!$F$36=СПИСОК!$A32,DATA!$G$36=СПИСОК!$A32),"++","+")))</f>
        <v xml:space="preserve"> </v>
      </c>
      <c r="AL33" s="21" t="str">
        <f>IF((IF(DATA!$E32=COLUMN() - 2,1,0)+IF(DATA!$F32=COLUMN() - 2,1,0)+IF(DATA!$G32=COLUMN() - 2,1,0))=0," ",(IF(OR(DATA!$E$37=СПИСОК!$A32,DATA!$F$37=СПИСОК!$A32,DATA!$G$37=СПИСОК!$A32),"++","+")))</f>
        <v xml:space="preserve"> </v>
      </c>
      <c r="AM33" s="21" t="str">
        <f>IF((IF(DATA!$E32=COLUMN() - 2,1,0)+IF(DATA!$F32=COLUMN() - 2,1,0)+IF(DATA!$G32=COLUMN() - 2,1,0))=0," ",(IF(OR(DATA!$E$38=СПИСОК!$A32,DATA!$F$38=СПИСОК!$A32,DATA!$G$38=СПИСОК!$A32),"++","+")))</f>
        <v xml:space="preserve"> </v>
      </c>
      <c r="AN33" s="21" t="str">
        <f>IF((IF(DATA!$E32=COLUMN() - 2,1,0)+IF(DATA!$F32=COLUMN() - 2,1,0)+IF(DATA!$G32=COLUMN() - 2,1,0))=0," ",(IF(OR(DATA!$E$39=СПИСОК!$A32,DATA!$F$39=СПИСОК!$A32,DATA!$G$39=СПИСОК!$A32),"++","+")))</f>
        <v xml:space="preserve"> </v>
      </c>
      <c r="AO33" s="21" t="str">
        <f>IF((IF(DATA!$E32=COLUMN() - 2,1,0)+IF(DATA!$F32=COLUMN() - 2,1,0)+IF(DATA!$G32=COLUMN() - 2,1,0))=0," ",(IF(OR(DATA!$E$40=СПИСОК!$A32,DATA!$F$40=СПИСОК!$A32,DATA!$G$40=СПИСОК!$A32),"++","+")))</f>
        <v xml:space="preserve"> </v>
      </c>
      <c r="AP33" s="41" t="str">
        <f>IF((IF(DATA!$E32=COLUMN() - 2,1,0)+IF(DATA!$F32=COLUMN() - 2,1,0)+IF(DATA!$G32=COLUMN() - 2,1,0))=0," ",(IF(OR(DATA!$E$41=СПИСОК!$A32,DATA!$F$41=СПИСОК!$A32,DATA!$G$41=СПИСОК!$A32),"++","+")))</f>
        <v xml:space="preserve"> </v>
      </c>
      <c r="AQ33" s="33"/>
    </row>
    <row r="34" spans="1:43" ht="45" customHeight="1" x14ac:dyDescent="0.3">
      <c r="A34" s="85" t="str">
        <f>IF(СПИСОК!B33="","",СПИСОК!B33)</f>
        <v>Фролова Ольга Викторовна</v>
      </c>
      <c r="B34" s="22"/>
      <c r="C34" s="20" t="str">
        <f>IF((IF(DATA!$E33=1,1,0)+IF(DATA!$F33=1,1,0)+IF(DATA!$G33=1,1,0))=0," ",(IF(OR(DATA!$E$2=СПИСОК!$A33,DATA!$F$2=СПИСОК!$A33,DATA!$G$2=СПИСОК!$A33),"++","+")))</f>
        <v xml:space="preserve"> </v>
      </c>
      <c r="D34" s="20" t="str">
        <f>IF((IF(DATA!E33=2,1,0)+IF(DATA!$F33=2,1,0)+IF(DATA!$G33=2,1,0))=0," ",(IF(OR(DATA!$E$3=СПИСОК!$A33,DATA!$F$3=СПИСОК!$A33,DATA!$G$3=СПИСОК!$A33),"++","+")))</f>
        <v xml:space="preserve"> </v>
      </c>
      <c r="E34" s="20" t="str">
        <f>IF((IF(DATA!$E33=3,1,0)+IF(DATA!$F33=3,1,0)+IF(DATA!$G33=3,1,0))=0," ",(IF(OR(DATA!$E$4=СПИСОК!$A33,DATA!$F$4=СПИСОК!$A33,DATA!$G$4=СПИСОК!$A33),"++","+")))</f>
        <v xml:space="preserve"> </v>
      </c>
      <c r="F34" s="20" t="str">
        <f>IF((IF(DATA!$E33=4,1,0)+IF(DATA!$F33=4,1,0)+IF(DATA!$G33=4,1,0))=0," ",(IF(OR(DATA!$E$5=СПИСОК!$A33,DATA!$F$5=СПИСОК!$A33,DATA!$G$5=СПИСОК!$A33),"++","+")))</f>
        <v xml:space="preserve"> </v>
      </c>
      <c r="G34" s="20" t="str">
        <f>IF((IF(DATA!$E33=COLUMN() - 2,1,0)+IF(DATA!$F33=COLUMN() - 2,1,0)+IF(DATA!$G33=COLUMN() - 2,1,0))=0," ",(IF(OR(DATA!$E$6=СПИСОК!$A33,DATA!$F$6=СПИСОК!$A33,DATA!$G$6=СПИСОК!$A33),"++","+")))</f>
        <v xml:space="preserve"> </v>
      </c>
      <c r="H34" s="20" t="str">
        <f>IF((IF(DATA!$E33=COLUMN() - 2,1,0)+IF(DATA!$F33=COLUMN() - 2,1,0)+IF(DATA!$G33=COLUMN() - 2,1,0))=0," ",(IF(OR(DATA!$E$7=СПИСОК!$A33,DATA!$F$7=СПИСОК!$A33,DATA!$G$7=СПИСОК!$A33),"++","+")))</f>
        <v xml:space="preserve"> </v>
      </c>
      <c r="I34" s="20" t="str">
        <f>IF((IF(DATA!$E33=COLUMN() - 2,1,0)+IF(DATA!$F33=COLUMN() - 2,1,0)+IF(DATA!$G33=COLUMN() - 2,1,0))=0," ",(IF(OR(DATA!$E$8=СПИСОК!$A33,DATA!$F$8=СПИСОК!$A33,DATA!$G$8=СПИСОК!$A33),"++","+")))</f>
        <v xml:space="preserve"> </v>
      </c>
      <c r="J34" s="21" t="str">
        <f>IF((IF(DATA!$E33=COLUMN() - 2,1,0)+IF(DATA!$F33=COLUMN() - 2,1,0)+IF(DATA!$G33=COLUMN() - 2,1,0))=0," ",(IF(OR(DATA!$E$9=СПИСОК!$A33,DATA!$F$9=СПИСОК!$A33,DATA!$G$9=СПИСОК!$A33),"++","+")))</f>
        <v xml:space="preserve"> </v>
      </c>
      <c r="K34" s="21" t="str">
        <f>IF((IF(DATA!$E33=COLUMN() - 2,1,0)+IF(DATA!$F33=COLUMN() - 2,1,0)+IF(DATA!$G33=COLUMN() - 2,1,0))=0," ",(IF(OR(DATA!$E$10=СПИСОК!$A33,DATA!$F$10=СПИСОК!$A33,DATA!$G$10=СПИСОК!$A33),"++","+")))</f>
        <v xml:space="preserve"> </v>
      </c>
      <c r="L34" s="21" t="str">
        <f>IF((IF(DATA!$E33=COLUMN() - 2,1,0)+IF(DATA!$F33=COLUMN() - 2,1,0)+IF(DATA!$G33=COLUMN() - 2,1,0))=0," ",(IF(OR(DATA!$E$11=СПИСОК!$A33,DATA!$F$11=СПИСОК!$A33,DATA!$G$11=СПИСОК!$A33),"++","+")))</f>
        <v xml:space="preserve"> </v>
      </c>
      <c r="M34" s="21" t="str">
        <f>IF((IF(DATA!$E33=COLUMN() - 2,1,0)+IF(DATA!$F33=COLUMN() - 2,1,0)+IF(DATA!$G33=COLUMN() - 2,1,0))=0," ",(IF(OR(DATA!$E$12=СПИСОК!$A33,DATA!$F$12=СПИСОК!$A33,DATA!$G$12=СПИСОК!$A33),"++","+")))</f>
        <v xml:space="preserve"> </v>
      </c>
      <c r="N34" s="21" t="str">
        <f>IF((IF(DATA!$E33=COLUMN() - 2,1,0)+IF(DATA!$F33=COLUMN() - 2,1,0)+IF(DATA!$G33=COLUMN() - 2,1,0))=0," ",(IF(OR(DATA!$E$13=СПИСОК!$A33,DATA!$F$13=СПИСОК!$A33,DATA!$G$13=СПИСОК!$A33),"++","+")))</f>
        <v xml:space="preserve"> </v>
      </c>
      <c r="O34" s="21" t="str">
        <f>IF((IF(DATA!$E33=COLUMN() - 2,1,0)+IF(DATA!$F33=COLUMN() - 2,1,0)+IF(DATA!$G33=COLUMN() - 2,1,0))=0," ",(IF(OR(DATA!$E$14=СПИСОК!$A33,DATA!$F$14=СПИСОК!$A33,DATA!$G$14=СПИСОК!$A33),"++","+")))</f>
        <v xml:space="preserve"> </v>
      </c>
      <c r="P34" s="21" t="str">
        <f>IF((IF(DATA!$E33=COLUMN() - 2,1,0)+IF(DATA!$F33=COLUMN() - 2,1,0)+IF(DATA!$G33=COLUMN() - 2,1,0))=0," ",(IF(OR(DATA!$E$15=СПИСОК!$A33,DATA!$F$15=СПИСОК!$A33,DATA!$G$15=СПИСОК!$A33),"++","+")))</f>
        <v xml:space="preserve"> </v>
      </c>
      <c r="Q34" s="21" t="str">
        <f>IF((IF(DATA!$E33=COLUMN() - 2,1,0)+IF(DATA!$F33=COLUMN() - 2,1,0)+IF(DATA!$G33=COLUMN() - 2,1,0))=0," ",(IF(OR(DATA!$E$16=СПИСОК!$A33,DATA!$F$16=СПИСОК!$A33,DATA!$G$16=СПИСОК!$A33),"++","+")))</f>
        <v xml:space="preserve"> </v>
      </c>
      <c r="R34" s="21" t="str">
        <f>IF((IF(DATA!$E33=COLUMN() - 2,1,0)+IF(DATA!$F33=COLUMN() - 2,1,0)+IF(DATA!$G33=COLUMN() - 2,1,0))=0," ",(IF(OR(DATA!$E$17=СПИСОК!$A33,DATA!$F$17=СПИСОК!$A33,DATA!$G$17=СПИСОК!$A33),"++","+")))</f>
        <v>++</v>
      </c>
      <c r="S34" s="21" t="str">
        <f>IF((IF(DATA!$E33=COLUMN() - 2,1,0)+IF(DATA!$F33=COLUMN() - 2,1,0)+IF(DATA!$G33=COLUMN() - 2,1,0))=0," ",(IF(OR(DATA!$E$18=СПИСОК!$A33,DATA!$F$18=СПИСОК!$A33,DATA!$G$18=СПИСОК!$A33),"++","+")))</f>
        <v>+</v>
      </c>
      <c r="T34" s="21" t="str">
        <f>IF((IF(DATA!$E33=COLUMN() - 2,1,0)+IF(DATA!$F33=COLUMN() - 2,1,0)+IF(DATA!$G33=COLUMN() - 2,1,0))=0," ",(IF(OR(DATA!$E$19=СПИСОК!$A33,DATA!$F$19=СПИСОК!$A33,DATA!$G$19=СПИСОК!$A33),"++","+")))</f>
        <v>+</v>
      </c>
      <c r="U34" s="21" t="str">
        <f>IF((IF(DATA!$E33=COLUMN() - 2,1,0)+IF(DATA!$F33=COLUMN() - 2,1,0)+IF(DATA!$G33=COLUMN() - 2,1,0))=0," ",(IF(OR(DATA!$E$20=СПИСОК!$A33,DATA!$F$20=СПИСОК!$A33,DATA!$G$20=СПИСОК!$A33),"++","+")))</f>
        <v xml:space="preserve"> </v>
      </c>
      <c r="V34" s="21" t="str">
        <f>IF((IF(DATA!$E33=COLUMN() - 2,1,0)+IF(DATA!$F33=COLUMN() - 2,1,0)+IF(DATA!$G33=COLUMN() - 2,1,0))=0," ",(IF(OR(DATA!$E$21=СПИСОК!$A33,DATA!$F$21=СПИСОК!$A33,DATA!$G$21=СПИСОК!$A33),"++","+")))</f>
        <v xml:space="preserve"> </v>
      </c>
      <c r="W34" s="21" t="str">
        <f>IF((IF(DATA!$E33=COLUMN() - 2,1,0)+IF(DATA!$F33=COLUMN() - 2,1,0)+IF(DATA!$G33=COLUMN() - 2,1,0))=0," ",(IF(OR(DATA!$E$22=СПИСОК!$A33,DATA!$F$22=СПИСОК!$A33,DATA!$G$22=СПИСОК!$A33),"++","+")))</f>
        <v xml:space="preserve"> </v>
      </c>
      <c r="X34" s="21" t="str">
        <f>IF((IF(DATA!$E33=COLUMN() - 2,1,0)+IF(DATA!$F33=COLUMN() - 2,1,0)+IF(DATA!$G33=COLUMN() - 2,1,0))=0," ",(IF(OR(DATA!$E$23=СПИСОК!$A33,DATA!$F$23=СПИСОК!$A33,DATA!$G$23=СПИСОК!$A33),"++","+")))</f>
        <v xml:space="preserve"> </v>
      </c>
      <c r="Y34" s="21" t="str">
        <f>IF((IF(DATA!$E33=COLUMN() - 2,1,0)+IF(DATA!$F33=COLUMN() - 2,1,0)+IF(DATA!$G33=COLUMN() - 2,1,0))=0," ",(IF(OR(DATA!$E$24=СПИСОК!$A33,DATA!$F$24=СПИСОК!$A33,DATA!$G$24=СПИСОК!$A33),"++","+")))</f>
        <v xml:space="preserve"> </v>
      </c>
      <c r="Z34" s="21" t="str">
        <f>IF((IF(DATA!$E33=COLUMN() - 2,1,0)+IF(DATA!$F33=COLUMN() - 2,1,0)+IF(DATA!$G33=COLUMN() - 2,1,0))=0," ",(IF(OR(DATA!$E$25=СПИСОК!$A33,DATA!$F$25=СПИСОК!$A33,DATA!$G$25=СПИСОК!$A33),"++","+")))</f>
        <v xml:space="preserve"> </v>
      </c>
      <c r="AA34" s="21" t="str">
        <f>IF((IF(DATA!$E33=COLUMN() - 2,1,0)+IF(DATA!$F33=COLUMN() - 2,1,0)+IF(DATA!$G33=COLUMN() - 2,1,0))=0," ",(IF(OR(DATA!$E$26=СПИСОК!$A33,DATA!$F$26=СПИСОК!$A33,DATA!$G$26=СПИСОК!$A33),"++","+")))</f>
        <v xml:space="preserve"> </v>
      </c>
      <c r="AB34" s="21" t="str">
        <f>IF((IF(DATA!$E33=COLUMN() - 2,1,0)+IF(DATA!$F33=COLUMN() - 2,1,0)+IF(DATA!$G33=COLUMN() - 2,1,0))=0," ",(IF(OR(DATA!$E$27=СПИСОК!$A33,DATA!$F$27=СПИСОК!$A33,DATA!$G$27=СПИСОК!$A33),"++","+")))</f>
        <v xml:space="preserve"> </v>
      </c>
      <c r="AC34" s="21" t="str">
        <f>IF((IF(DATA!$E33=COLUMN() - 2,1,0)+IF(DATA!$F33=COLUMN() - 2,1,0)+IF(DATA!$G33=COLUMN() - 2,1,0))=0," ",(IF(OR(DATA!$E$28=СПИСОК!$A33,DATA!$F$28=СПИСОК!$A33,DATA!$G$28=СПИСОК!$A33),"++","+")))</f>
        <v xml:space="preserve"> </v>
      </c>
      <c r="AD34" s="21" t="str">
        <f>IF((IF(DATA!$E33=COLUMN() - 2,1,0)+IF(DATA!$F33=COLUMN() - 2,1,0)+IF(DATA!$G33=COLUMN() - 2,1,0))=0," ",(IF(OR(DATA!$E$29=СПИСОК!$A33,DATA!$F$29=СПИСОК!$A33,DATA!$G$29=СПИСОК!$A33),"++","+")))</f>
        <v xml:space="preserve"> </v>
      </c>
      <c r="AE34" s="21" t="str">
        <f>IF((IF(DATA!$E33=COLUMN() - 2,1,0)+IF(DATA!$F33=COLUMN() - 2,1,0)+IF(DATA!$G33=COLUMN() - 2,1,0))=0," ",(IF(OR(DATA!$E$30=СПИСОК!$A33,DATA!$F$30=СПИСОК!$A33,DATA!$G$30=СПИСОК!$A33),"++","+")))</f>
        <v xml:space="preserve"> </v>
      </c>
      <c r="AF34" s="21" t="str">
        <f>IF((IF(DATA!$E33=COLUMN() - 2,1,0)+IF(DATA!$F33=COLUMN() - 2,1,0)+IF(DATA!$G33=COLUMN() - 2,1,0))=0," ",(IF(OR(DATA!$E$31=СПИСОК!$A33,DATA!$F$31=СПИСОК!$A33,DATA!$G$31=СПИСОК!$A33),"++","+")))</f>
        <v xml:space="preserve"> </v>
      </c>
      <c r="AG34" s="21" t="str">
        <f>IF((IF(DATA!$E33=COLUMN() - 2,1,0)+IF(DATA!$F33=COLUMN() - 2,1,0)+IF(DATA!$G33=COLUMN() - 2,1,0))=0," ",(IF(OR(DATA!$E$32=СПИСОК!$A33,DATA!$F$32=СПИСОК!$A33,DATA!$G$32=СПИСОК!$A33),"++","+")))</f>
        <v xml:space="preserve"> </v>
      </c>
      <c r="AH34" s="23"/>
      <c r="AI34" s="21" t="str">
        <f>IF((IF(DATA!$E33=COLUMN() - 2,1,0)+IF(DATA!$F33=COLUMN() - 2,1,0)+IF(DATA!$G33=COLUMN() - 2,1,0))=0," ",(IF(OR(DATA!$E$34=СПИСОК!$A33,DATA!$F$34=СПИСОК!$A33,DATA!$G$34=СПИСОК!$A33),"++","+")))</f>
        <v xml:space="preserve"> </v>
      </c>
      <c r="AJ34" s="21" t="str">
        <f>IF((IF(DATA!$E33=COLUMN() - 2,1,0)+IF(DATA!$F33=COLUMN() - 2,1,0)+IF(DATA!$G33=COLUMN() - 2,1,0))=0," ",(IF(OR(DATA!$E$35=СПИСОК!$A33,DATA!$F$35=СПИСОК!$A33,DATA!$G$35=СПИСОК!$A33),"++","+")))</f>
        <v xml:space="preserve"> </v>
      </c>
      <c r="AK34" s="21" t="str">
        <f>IF((IF(DATA!$E33=COLUMN() - 2,1,0)+IF(DATA!$F33=COLUMN() - 2,1,0)+IF(DATA!$G33=COLUMN() - 2,1,0))=0," ",(IF(OR(DATA!$E$36=СПИСОК!$A33,DATA!$F$36=СПИСОК!$A33,DATA!$G$36=СПИСОК!$A33),"++","+")))</f>
        <v xml:space="preserve"> </v>
      </c>
      <c r="AL34" s="21" t="str">
        <f>IF((IF(DATA!$E33=COLUMN() - 2,1,0)+IF(DATA!$F33=COLUMN() - 2,1,0)+IF(DATA!$G33=COLUMN() - 2,1,0))=0," ",(IF(OR(DATA!$E$37=СПИСОК!$A33,DATA!$F$37=СПИСОК!$A33,DATA!$G$37=СПИСОК!$A33),"++","+")))</f>
        <v xml:space="preserve"> </v>
      </c>
      <c r="AM34" s="21" t="str">
        <f>IF((IF(DATA!$E33=COLUMN() - 2,1,0)+IF(DATA!$F33=COLUMN() - 2,1,0)+IF(DATA!$G33=COLUMN() - 2,1,0))=0," ",(IF(OR(DATA!$E$38=СПИСОК!$A33,DATA!$F$38=СПИСОК!$A33,DATA!$G$38=СПИСОК!$A33),"++","+")))</f>
        <v xml:space="preserve"> </v>
      </c>
      <c r="AN34" s="21" t="str">
        <f>IF((IF(DATA!$E33=COLUMN() - 2,1,0)+IF(DATA!$F33=COLUMN() - 2,1,0)+IF(DATA!$G33=COLUMN() - 2,1,0))=0," ",(IF(OR(DATA!$E$39=СПИСОК!$A33,DATA!$F$39=СПИСОК!$A33,DATA!$G$39=СПИСОК!$A33),"++","+")))</f>
        <v xml:space="preserve"> </v>
      </c>
      <c r="AO34" s="21" t="str">
        <f>IF((IF(DATA!$E33=COLUMN() - 2,1,0)+IF(DATA!$F33=COLUMN() - 2,1,0)+IF(DATA!$G33=COLUMN() - 2,1,0))=0," ",(IF(OR(DATA!$E$40=СПИСОК!$A33,DATA!$F$40=СПИСОК!$A33,DATA!$G$40=СПИСОК!$A33),"++","+")))</f>
        <v xml:space="preserve"> </v>
      </c>
      <c r="AP34" s="41" t="str">
        <f>IF((IF(DATA!$E33=COLUMN() - 2,1,0)+IF(DATA!$F33=COLUMN() - 2,1,0)+IF(DATA!$G33=COLUMN() - 2,1,0))=0," ",(IF(OR(DATA!$E$41=СПИСОК!$A33,DATA!$F$41=СПИСОК!$A33,DATA!$G$41=СПИСОК!$A33),"++","+")))</f>
        <v xml:space="preserve"> </v>
      </c>
      <c r="AQ34" s="33"/>
    </row>
    <row r="35" spans="1:43" ht="45" customHeight="1" x14ac:dyDescent="0.3">
      <c r="A35" s="85" t="str">
        <f>IF(СПИСОК!B34="","",СПИСОК!B34)</f>
        <v>Чубарова Анастасия Алексеевна</v>
      </c>
      <c r="B35" s="22"/>
      <c r="C35" s="20" t="str">
        <f>IF((IF(DATA!$E34=1,1,0)+IF(DATA!$F34=1,1,0)+IF(DATA!$G34=1,1,0))=0," ",(IF(OR(DATA!$E$2=СПИСОК!$A34,DATA!$F$2=СПИСОК!$A34,DATA!$G$2=СПИСОК!$A34),"++","+")))</f>
        <v xml:space="preserve"> </v>
      </c>
      <c r="D35" s="20" t="str">
        <f>IF((IF(DATA!E34=2,1,0)+IF(DATA!$F34=2,1,0)+IF(DATA!$G34=2,1,0))=0," ",(IF(OR(DATA!$E$3=СПИСОК!$A34,DATA!$F$3=СПИСОК!$A34,DATA!$G$3=СПИСОК!$A34),"++","+")))</f>
        <v xml:space="preserve"> </v>
      </c>
      <c r="E35" s="20" t="str">
        <f>IF((IF(DATA!$E34=3,1,0)+IF(DATA!$F34=3,1,0)+IF(DATA!$G34=3,1,0))=0," ",(IF(OR(DATA!$E$4=СПИСОК!$A34,DATA!$F$4=СПИСОК!$A34,DATA!$G$4=СПИСОК!$A34),"++","+")))</f>
        <v xml:space="preserve"> </v>
      </c>
      <c r="F35" s="20" t="str">
        <f>IF((IF(DATA!$E34=4,1,0)+IF(DATA!$F34=4,1,0)+IF(DATA!$G34=4,1,0))=0," ",(IF(OR(DATA!$E$5=СПИСОК!$A34,DATA!$F$5=СПИСОК!$A34,DATA!$G$5=СПИСОК!$A34),"++","+")))</f>
        <v xml:space="preserve"> </v>
      </c>
      <c r="G35" s="20" t="str">
        <f>IF((IF(DATA!$E34=COLUMN() - 2,1,0)+IF(DATA!$F34=COLUMN() - 2,1,0)+IF(DATA!$G34=COLUMN() - 2,1,0))=0," ",(IF(OR(DATA!$E$6=СПИСОК!$A34,DATA!$F$6=СПИСОК!$A34,DATA!$G$6=СПИСОК!$A34),"++","+")))</f>
        <v xml:space="preserve"> </v>
      </c>
      <c r="H35" s="20" t="str">
        <f>IF((IF(DATA!$E34=COLUMN() - 2,1,0)+IF(DATA!$F34=COLUMN() - 2,1,0)+IF(DATA!$G34=COLUMN() - 2,1,0))=0," ",(IF(OR(DATA!$E$7=СПИСОК!$A34,DATA!$F$7=СПИСОК!$A34,DATA!$G$7=СПИСОК!$A34),"++","+")))</f>
        <v xml:space="preserve"> </v>
      </c>
      <c r="I35" s="20" t="str">
        <f>IF((IF(DATA!$E34=COLUMN() - 2,1,0)+IF(DATA!$F34=COLUMN() - 2,1,0)+IF(DATA!$G34=COLUMN() - 2,1,0))=0," ",(IF(OR(DATA!$E$8=СПИСОК!$A34,DATA!$F$8=СПИСОК!$A34,DATA!$G$8=СПИСОК!$A34),"++","+")))</f>
        <v xml:space="preserve"> </v>
      </c>
      <c r="J35" s="21" t="str">
        <f>IF((IF(DATA!$E34=COLUMN() - 2,1,0)+IF(DATA!$F34=COLUMN() - 2,1,0)+IF(DATA!$G34=COLUMN() - 2,1,0))=0," ",(IF(OR(DATA!$E$9=СПИСОК!$A34,DATA!$F$9=СПИСОК!$A34,DATA!$G$9=СПИСОК!$A34),"++","+")))</f>
        <v xml:space="preserve"> </v>
      </c>
      <c r="K35" s="21" t="str">
        <f>IF((IF(DATA!$E34=COLUMN() - 2,1,0)+IF(DATA!$F34=COLUMN() - 2,1,0)+IF(DATA!$G34=COLUMN() - 2,1,0))=0," ",(IF(OR(DATA!$E$10=СПИСОК!$A34,DATA!$F$10=СПИСОК!$A34,DATA!$G$10=СПИСОК!$A34),"++","+")))</f>
        <v xml:space="preserve"> </v>
      </c>
      <c r="L35" s="21" t="str">
        <f>IF((IF(DATA!$E34=COLUMN() - 2,1,0)+IF(DATA!$F34=COLUMN() - 2,1,0)+IF(DATA!$G34=COLUMN() - 2,1,0))=0," ",(IF(OR(DATA!$E$11=СПИСОК!$A34,DATA!$F$11=СПИСОК!$A34,DATA!$G$11=СПИСОК!$A34),"++","+")))</f>
        <v xml:space="preserve"> </v>
      </c>
      <c r="M35" s="21" t="str">
        <f>IF((IF(DATA!$E34=COLUMN() - 2,1,0)+IF(DATA!$F34=COLUMN() - 2,1,0)+IF(DATA!$G34=COLUMN() - 2,1,0))=0," ",(IF(OR(DATA!$E$12=СПИСОК!$A34,DATA!$F$12=СПИСОК!$A34,DATA!$G$12=СПИСОК!$A34),"++","+")))</f>
        <v xml:space="preserve"> </v>
      </c>
      <c r="N35" s="21" t="str">
        <f>IF((IF(DATA!$E34=COLUMN() - 2,1,0)+IF(DATA!$F34=COLUMN() - 2,1,0)+IF(DATA!$G34=COLUMN() - 2,1,0))=0," ",(IF(OR(DATA!$E$13=СПИСОК!$A34,DATA!$F$13=СПИСОК!$A34,DATA!$G$13=СПИСОК!$A34),"++","+")))</f>
        <v xml:space="preserve"> </v>
      </c>
      <c r="O35" s="21" t="str">
        <f>IF((IF(DATA!$E34=COLUMN() - 2,1,0)+IF(DATA!$F34=COLUMN() - 2,1,0)+IF(DATA!$G34=COLUMN() - 2,1,0))=0," ",(IF(OR(DATA!$E$14=СПИСОК!$A34,DATA!$F$14=СПИСОК!$A34,DATA!$G$14=СПИСОК!$A34),"++","+")))</f>
        <v xml:space="preserve"> </v>
      </c>
      <c r="P35" s="21" t="str">
        <f>IF((IF(DATA!$E34=COLUMN() - 2,1,0)+IF(DATA!$F34=COLUMN() - 2,1,0)+IF(DATA!$G34=COLUMN() - 2,1,0))=0," ",(IF(OR(DATA!$E$15=СПИСОК!$A34,DATA!$F$15=СПИСОК!$A34,DATA!$G$15=СПИСОК!$A34),"++","+")))</f>
        <v>++</v>
      </c>
      <c r="Q35" s="21" t="str">
        <f>IF((IF(DATA!$E34=COLUMN() - 2,1,0)+IF(DATA!$F34=COLUMN() - 2,1,0)+IF(DATA!$G34=COLUMN() - 2,1,0))=0," ",(IF(OR(DATA!$E$16=СПИСОК!$A34,DATA!$F$16=СПИСОК!$A34,DATA!$G$16=СПИСОК!$A34),"++","+")))</f>
        <v xml:space="preserve"> </v>
      </c>
      <c r="R35" s="21" t="str">
        <f>IF((IF(DATA!$E34=COLUMN() - 2,1,0)+IF(DATA!$F34=COLUMN() - 2,1,0)+IF(DATA!$G34=COLUMN() - 2,1,0))=0," ",(IF(OR(DATA!$E$17=СПИСОК!$A34,DATA!$F$17=СПИСОК!$A34,DATA!$G$17=СПИСОК!$A34),"++","+")))</f>
        <v xml:space="preserve"> </v>
      </c>
      <c r="S35" s="21" t="str">
        <f>IF((IF(DATA!$E34=COLUMN() - 2,1,0)+IF(DATA!$F34=COLUMN() - 2,1,0)+IF(DATA!$G34=COLUMN() - 2,1,0))=0," ",(IF(OR(DATA!$E$18=СПИСОК!$A34,DATA!$F$18=СПИСОК!$A34,DATA!$G$18=СПИСОК!$A34),"++","+")))</f>
        <v xml:space="preserve"> </v>
      </c>
      <c r="T35" s="21" t="str">
        <f>IF((IF(DATA!$E34=COLUMN() - 2,1,0)+IF(DATA!$F34=COLUMN() - 2,1,0)+IF(DATA!$G34=COLUMN() - 2,1,0))=0," ",(IF(OR(DATA!$E$19=СПИСОК!$A34,DATA!$F$19=СПИСОК!$A34,DATA!$G$19=СПИСОК!$A34),"++","+")))</f>
        <v xml:space="preserve"> </v>
      </c>
      <c r="U35" s="21" t="str">
        <f>IF((IF(DATA!$E34=COLUMN() - 2,1,0)+IF(DATA!$F34=COLUMN() - 2,1,0)+IF(DATA!$G34=COLUMN() - 2,1,0))=0," ",(IF(OR(DATA!$E$20=СПИСОК!$A34,DATA!$F$20=СПИСОК!$A34,DATA!$G$20=СПИСОК!$A34),"++","+")))</f>
        <v xml:space="preserve"> </v>
      </c>
      <c r="V35" s="21" t="str">
        <f>IF((IF(DATA!$E34=COLUMN() - 2,1,0)+IF(DATA!$F34=COLUMN() - 2,1,0)+IF(DATA!$G34=COLUMN() - 2,1,0))=0," ",(IF(OR(DATA!$E$21=СПИСОК!$A34,DATA!$F$21=СПИСОК!$A34,DATA!$G$21=СПИСОК!$A34),"++","+")))</f>
        <v xml:space="preserve"> </v>
      </c>
      <c r="W35" s="21" t="str">
        <f>IF((IF(DATA!$E34=COLUMN() - 2,1,0)+IF(DATA!$F34=COLUMN() - 2,1,0)+IF(DATA!$G34=COLUMN() - 2,1,0))=0," ",(IF(OR(DATA!$E$22=СПИСОК!$A34,DATA!$F$22=СПИСОК!$A34,DATA!$G$22=СПИСОК!$A34),"++","+")))</f>
        <v xml:space="preserve"> </v>
      </c>
      <c r="X35" s="21" t="str">
        <f>IF((IF(DATA!$E34=COLUMN() - 2,1,0)+IF(DATA!$F34=COLUMN() - 2,1,0)+IF(DATA!$G34=COLUMN() - 2,1,0))=0," ",(IF(OR(DATA!$E$23=СПИСОК!$A34,DATA!$F$23=СПИСОК!$A34,DATA!$G$23=СПИСОК!$A34),"++","+")))</f>
        <v xml:space="preserve"> </v>
      </c>
      <c r="Y35" s="21" t="str">
        <f>IF((IF(DATA!$E34=COLUMN() - 2,1,0)+IF(DATA!$F34=COLUMN() - 2,1,0)+IF(DATA!$G34=COLUMN() - 2,1,0))=0," ",(IF(OR(DATA!$E$24=СПИСОК!$A34,DATA!$F$24=СПИСОК!$A34,DATA!$G$24=СПИСОК!$A34),"++","+")))</f>
        <v xml:space="preserve"> </v>
      </c>
      <c r="Z35" s="21" t="str">
        <f>IF((IF(DATA!$E34=COLUMN() - 2,1,0)+IF(DATA!$F34=COLUMN() - 2,1,0)+IF(DATA!$G34=COLUMN() - 2,1,0))=0," ",(IF(OR(DATA!$E$25=СПИСОК!$A34,DATA!$F$25=СПИСОК!$A34,DATA!$G$25=СПИСОК!$A34),"++","+")))</f>
        <v xml:space="preserve"> </v>
      </c>
      <c r="AA35" s="21" t="str">
        <f>IF((IF(DATA!$E34=COLUMN() - 2,1,0)+IF(DATA!$F34=COLUMN() - 2,1,0)+IF(DATA!$G34=COLUMN() - 2,1,0))=0," ",(IF(OR(DATA!$E$26=СПИСОК!$A34,DATA!$F$26=СПИСОК!$A34,DATA!$G$26=СПИСОК!$A34),"++","+")))</f>
        <v xml:space="preserve"> </v>
      </c>
      <c r="AB35" s="21" t="str">
        <f>IF((IF(DATA!$E34=COLUMN() - 2,1,0)+IF(DATA!$F34=COLUMN() - 2,1,0)+IF(DATA!$G34=COLUMN() - 2,1,0))=0," ",(IF(OR(DATA!$E$27=СПИСОК!$A34,DATA!$F$27=СПИСОК!$A34,DATA!$G$27=СПИСОК!$A34),"++","+")))</f>
        <v xml:space="preserve"> </v>
      </c>
      <c r="AC35" s="21" t="str">
        <f>IF((IF(DATA!$E34=COLUMN() - 2,1,0)+IF(DATA!$F34=COLUMN() - 2,1,0)+IF(DATA!$G34=COLUMN() - 2,1,0))=0," ",(IF(OR(DATA!$E$28=СПИСОК!$A34,DATA!$F$28=СПИСОК!$A34,DATA!$G$28=СПИСОК!$A34),"++","+")))</f>
        <v xml:space="preserve"> </v>
      </c>
      <c r="AD35" s="21" t="str">
        <f>IF((IF(DATA!$E34=COLUMN() - 2,1,0)+IF(DATA!$F34=COLUMN() - 2,1,0)+IF(DATA!$G34=COLUMN() - 2,1,0))=0," ",(IF(OR(DATA!$E$29=СПИСОК!$A34,DATA!$F$29=СПИСОК!$A34,DATA!$G$29=СПИСОК!$A34),"++","+")))</f>
        <v xml:space="preserve"> </v>
      </c>
      <c r="AE35" s="21" t="str">
        <f>IF((IF(DATA!$E34=COLUMN() - 2,1,0)+IF(DATA!$F34=COLUMN() - 2,1,0)+IF(DATA!$G34=COLUMN() - 2,1,0))=0," ",(IF(OR(DATA!$E$30=СПИСОК!$A34,DATA!$F$30=СПИСОК!$A34,DATA!$G$30=СПИСОК!$A34),"++","+")))</f>
        <v xml:space="preserve"> </v>
      </c>
      <c r="AF35" s="21" t="str">
        <f>IF((IF(DATA!$E34=COLUMN() - 2,1,0)+IF(DATA!$F34=COLUMN() - 2,1,0)+IF(DATA!$G34=COLUMN() - 2,1,0))=0," ",(IF(OR(DATA!$E$31=СПИСОК!$A34,DATA!$F$31=СПИСОК!$A34,DATA!$G$31=СПИСОК!$A34),"++","+")))</f>
        <v>++</v>
      </c>
      <c r="AG35" s="21" t="str">
        <f>IF((IF(DATA!$E34=COLUMN() - 2,1,0)+IF(DATA!$F34=COLUMN() - 2,1,0)+IF(DATA!$G34=COLUMN() - 2,1,0))=0," ",(IF(OR(DATA!$E$32=СПИСОК!$A34,DATA!$F$32=СПИСОК!$A34,DATA!$G$32=СПИСОК!$A34),"++","+")))</f>
        <v xml:space="preserve"> </v>
      </c>
      <c r="AH35" s="21" t="str">
        <f>IF((IF(DATA!$E34=COLUMN() - 2,1,0)+IF(DATA!$F34=COLUMN() - 2,1,0)+IF(DATA!$G34=COLUMN() - 2,1,0))=0," ",(IF(OR(DATA!$E$33=СПИСОК!$A34,DATA!$F$33=СПИСОК!$A34,DATA!$G$33=СПИСОК!$A34),"++","+")))</f>
        <v xml:space="preserve"> </v>
      </c>
      <c r="AI35" s="23"/>
      <c r="AJ35" s="21" t="str">
        <f>IF((IF(DATA!$E34=COLUMN() - 2,1,0)+IF(DATA!$F34=COLUMN() - 2,1,0)+IF(DATA!$G34=COLUMN() - 2,1,0))=0," ",(IF(OR(DATA!$E$35=СПИСОК!$A34,DATA!$F$35=СПИСОК!$A34,DATA!$G$35=СПИСОК!$A34),"++","+")))</f>
        <v xml:space="preserve"> </v>
      </c>
      <c r="AK35" s="21" t="str">
        <f>IF((IF(DATA!$E34=COLUMN() - 2,1,0)+IF(DATA!$F34=COLUMN() - 2,1,0)+IF(DATA!$G34=COLUMN() - 2,1,0))=0," ",(IF(OR(DATA!$E$36=СПИСОК!$A34,DATA!$F$36=СПИСОК!$A34,DATA!$G$36=СПИСОК!$A34),"++","+")))</f>
        <v xml:space="preserve"> </v>
      </c>
      <c r="AL35" s="21" t="str">
        <f>IF((IF(DATA!$E34=COLUMN() - 2,1,0)+IF(DATA!$F34=COLUMN() - 2,1,0)+IF(DATA!$G34=COLUMN() - 2,1,0))=0," ",(IF(OR(DATA!$E$37=СПИСОК!$A34,DATA!$F$37=СПИСОК!$A34,DATA!$G$37=СПИСОК!$A34),"++","+")))</f>
        <v xml:space="preserve"> </v>
      </c>
      <c r="AM35" s="21" t="str">
        <f>IF((IF(DATA!$E34=COLUMN() - 2,1,0)+IF(DATA!$F34=COLUMN() - 2,1,0)+IF(DATA!$G34=COLUMN() - 2,1,0))=0," ",(IF(OR(DATA!$E$38=СПИСОК!$A34,DATA!$F$38=СПИСОК!$A34,DATA!$G$38=СПИСОК!$A34),"++","+")))</f>
        <v xml:space="preserve"> </v>
      </c>
      <c r="AN35" s="21" t="str">
        <f>IF((IF(DATA!$E34=COLUMN() - 2,1,0)+IF(DATA!$F34=COLUMN() - 2,1,0)+IF(DATA!$G34=COLUMN() - 2,1,0))=0," ",(IF(OR(DATA!$E$39=СПИСОК!$A34,DATA!$F$39=СПИСОК!$A34,DATA!$G$39=СПИСОК!$A34),"++","+")))</f>
        <v xml:space="preserve"> </v>
      </c>
      <c r="AO35" s="21" t="str">
        <f>IF((IF(DATA!$E34=COLUMN() - 2,1,0)+IF(DATA!$F34=COLUMN() - 2,1,0)+IF(DATA!$G34=COLUMN() - 2,1,0))=0," ",(IF(OR(DATA!$E$40=СПИСОК!$A34,DATA!$F$40=СПИСОК!$A34,DATA!$G$40=СПИСОК!$A34),"++","+")))</f>
        <v xml:space="preserve"> </v>
      </c>
      <c r="AP35" s="41" t="str">
        <f>IF((IF(DATA!$E34=COLUMN() - 2,1,0)+IF(DATA!$F34=COLUMN() - 2,1,0)+IF(DATA!$G34=COLUMN() - 2,1,0))=0," ",(IF(OR(DATA!$E$41=СПИСОК!$A34,DATA!$F$41=СПИСОК!$A34,DATA!$G$41=СПИСОК!$A34),"++","+")))</f>
        <v xml:space="preserve"> </v>
      </c>
      <c r="AQ35" s="33"/>
    </row>
    <row r="36" spans="1:43" ht="45" customHeight="1" x14ac:dyDescent="0.3">
      <c r="A36" s="85" t="str">
        <f>IF(СПИСОК!B35="","",СПИСОК!B35)</f>
        <v>Ярославкина Екатерина Евгеньевна</v>
      </c>
      <c r="B36" s="22"/>
      <c r="C36" s="20" t="str">
        <f>IF((IF(DATA!$E35=1,1,0)+IF(DATA!$F35=1,1,0)+IF(DATA!$G35=1,1,0))=0," ",(IF(OR(DATA!$E$2=СПИСОК!$A35,DATA!$F$2=СПИСОК!$A35,DATA!$G$2=СПИСОК!$A35),"++","+")))</f>
        <v xml:space="preserve"> </v>
      </c>
      <c r="D36" s="20" t="str">
        <f>IF((IF(DATA!E35=2,1,0)+IF(DATA!$F35=2,1,0)+IF(DATA!$G35=2,1,0))=0," ",(IF(OR(DATA!$E$3=СПИСОК!$A35,DATA!$F$3=СПИСОК!$A35,DATA!$G$3=СПИСОК!$A35),"++","+")))</f>
        <v xml:space="preserve"> </v>
      </c>
      <c r="E36" s="20" t="str">
        <f>IF((IF(DATA!$E35=3,1,0)+IF(DATA!$F35=3,1,0)+IF(DATA!$G35=3,1,0))=0," ",(IF(OR(DATA!$E$4=СПИСОК!$A35,DATA!$F$4=СПИСОК!$A35,DATA!$G$4=СПИСОК!$A35),"++","+")))</f>
        <v xml:space="preserve"> </v>
      </c>
      <c r="F36" s="20" t="str">
        <f>IF((IF(DATA!$E35=4,1,0)+IF(DATA!$F35=4,1,0)+IF(DATA!$G35=4,1,0))=0," ",(IF(OR(DATA!$E$5=СПИСОК!$A35,DATA!$F$5=СПИСОК!$A35,DATA!$G$5=СПИСОК!$A35),"++","+")))</f>
        <v xml:space="preserve"> </v>
      </c>
      <c r="G36" s="20" t="str">
        <f>IF((IF(DATA!$E35=COLUMN() - 2,1,0)+IF(DATA!$F35=COLUMN() - 2,1,0)+IF(DATA!$G35=COLUMN() - 2,1,0))=0," ",(IF(OR(DATA!$E$6=СПИСОК!$A35,DATA!$F$6=СПИСОК!$A35,DATA!$G$6=СПИСОК!$A35),"++","+")))</f>
        <v xml:space="preserve"> </v>
      </c>
      <c r="H36" s="20" t="str">
        <f>IF((IF(DATA!$E35=COLUMN() - 2,1,0)+IF(DATA!$F35=COLUMN() - 2,1,0)+IF(DATA!$G35=COLUMN() - 2,1,0))=0," ",(IF(OR(DATA!$E$7=СПИСОК!$A35,DATA!$F$7=СПИСОК!$A35,DATA!$G$7=СПИСОК!$A35),"++","+")))</f>
        <v xml:space="preserve"> </v>
      </c>
      <c r="I36" s="20" t="str">
        <f>IF((IF(DATA!$E35=COLUMN() - 2,1,0)+IF(DATA!$F35=COLUMN() - 2,1,0)+IF(DATA!$G35=COLUMN() - 2,1,0))=0," ",(IF(OR(DATA!$E$8=СПИСОК!$A35,DATA!$F$8=СПИСОК!$A35,DATA!$G$8=СПИСОК!$A35),"++","+")))</f>
        <v xml:space="preserve"> </v>
      </c>
      <c r="J36" s="21" t="str">
        <f>IF((IF(DATA!$E35=COLUMN() - 2,1,0)+IF(DATA!$F35=COLUMN() - 2,1,0)+IF(DATA!$G35=COLUMN() - 2,1,0))=0," ",(IF(OR(DATA!$E$9=СПИСОК!$A35,DATA!$F$9=СПИСОК!$A35,DATA!$G$9=СПИСОК!$A35),"++","+")))</f>
        <v xml:space="preserve"> </v>
      </c>
      <c r="K36" s="21" t="str">
        <f>IF((IF(DATA!$E35=COLUMN() - 2,1,0)+IF(DATA!$F35=COLUMN() - 2,1,0)+IF(DATA!$G35=COLUMN() - 2,1,0))=0," ",(IF(OR(DATA!$E$10=СПИСОК!$A35,DATA!$F$10=СПИСОК!$A35,DATA!$G$10=СПИСОК!$A35),"++","+")))</f>
        <v xml:space="preserve"> </v>
      </c>
      <c r="L36" s="21" t="str">
        <f>IF((IF(DATA!$E35=COLUMN() - 2,1,0)+IF(DATA!$F35=COLUMN() - 2,1,0)+IF(DATA!$G35=COLUMN() - 2,1,0))=0," ",(IF(OR(DATA!$E$11=СПИСОК!$A35,DATA!$F$11=СПИСОК!$A35,DATA!$G$11=СПИСОК!$A35),"++","+")))</f>
        <v xml:space="preserve"> </v>
      </c>
      <c r="M36" s="21" t="str">
        <f>IF((IF(DATA!$E35=COLUMN() - 2,1,0)+IF(DATA!$F35=COLUMN() - 2,1,0)+IF(DATA!$G35=COLUMN() - 2,1,0))=0," ",(IF(OR(DATA!$E$12=СПИСОК!$A35,DATA!$F$12=СПИСОК!$A35,DATA!$G$12=СПИСОК!$A35),"++","+")))</f>
        <v xml:space="preserve"> </v>
      </c>
      <c r="N36" s="21" t="str">
        <f>IF((IF(DATA!$E35=COLUMN() - 2,1,0)+IF(DATA!$F35=COLUMN() - 2,1,0)+IF(DATA!$G35=COLUMN() - 2,1,0))=0," ",(IF(OR(DATA!$E$13=СПИСОК!$A35,DATA!$F$13=СПИСОК!$A35,DATA!$G$13=СПИСОК!$A35),"++","+")))</f>
        <v xml:space="preserve"> </v>
      </c>
      <c r="O36" s="21" t="str">
        <f>IF((IF(DATA!$E35=COLUMN() - 2,1,0)+IF(DATA!$F35=COLUMN() - 2,1,0)+IF(DATA!$G35=COLUMN() - 2,1,0))=0," ",(IF(OR(DATA!$E$14=СПИСОК!$A35,DATA!$F$14=СПИСОК!$A35,DATA!$G$14=СПИСОК!$A35),"++","+")))</f>
        <v xml:space="preserve"> </v>
      </c>
      <c r="P36" s="21" t="str">
        <f>IF((IF(DATA!$E35=COLUMN() - 2,1,0)+IF(DATA!$F35=COLUMN() - 2,1,0)+IF(DATA!$G35=COLUMN() - 2,1,0))=0," ",(IF(OR(DATA!$E$15=СПИСОК!$A35,DATA!$F$15=СПИСОК!$A35,DATA!$G$15=СПИСОК!$A35),"++","+")))</f>
        <v xml:space="preserve"> </v>
      </c>
      <c r="Q36" s="21" t="str">
        <f>IF((IF(DATA!$E35=COLUMN() - 2,1,0)+IF(DATA!$F35=COLUMN() - 2,1,0)+IF(DATA!$G35=COLUMN() - 2,1,0))=0," ",(IF(OR(DATA!$E$16=СПИСОК!$A35,DATA!$F$16=СПИСОК!$A35,DATA!$G$16=СПИСОК!$A35),"++","+")))</f>
        <v xml:space="preserve"> </v>
      </c>
      <c r="R36" s="21" t="str">
        <f>IF((IF(DATA!$E35=COLUMN() - 2,1,0)+IF(DATA!$F35=COLUMN() - 2,1,0)+IF(DATA!$G35=COLUMN() - 2,1,0))=0," ",(IF(OR(DATA!$E$17=СПИСОК!$A35,DATA!$F$17=СПИСОК!$A35,DATA!$G$17=СПИСОК!$A35),"++","+")))</f>
        <v>+</v>
      </c>
      <c r="S36" s="21" t="str">
        <f>IF((IF(DATA!$E35=COLUMN() - 2,1,0)+IF(DATA!$F35=COLUMN() - 2,1,0)+IF(DATA!$G35=COLUMN() - 2,1,0))=0," ",(IF(OR(DATA!$E$18=СПИСОК!$A35,DATA!$F$18=СПИСОК!$A35,DATA!$G$18=СПИСОК!$A35),"++","+")))</f>
        <v>+</v>
      </c>
      <c r="T36" s="21" t="str">
        <f>IF((IF(DATA!$E35=COLUMN() - 2,1,0)+IF(DATA!$F35=COLUMN() - 2,1,0)+IF(DATA!$G35=COLUMN() - 2,1,0))=0," ",(IF(OR(DATA!$E$19=СПИСОК!$A35,DATA!$F$19=СПИСОК!$A35,DATA!$G$19=СПИСОК!$A35),"++","+")))</f>
        <v xml:space="preserve"> </v>
      </c>
      <c r="U36" s="21" t="str">
        <f>IF((IF(DATA!$E35=COLUMN() - 2,1,0)+IF(DATA!$F35=COLUMN() - 2,1,0)+IF(DATA!$G35=COLUMN() - 2,1,0))=0," ",(IF(OR(DATA!$E$20=СПИСОК!$A35,DATA!$F$20=СПИСОК!$A35,DATA!$G$20=СПИСОК!$A35),"++","+")))</f>
        <v xml:space="preserve"> </v>
      </c>
      <c r="V36" s="21" t="str">
        <f>IF((IF(DATA!$E35=COLUMN() - 2,1,0)+IF(DATA!$F35=COLUMN() - 2,1,0)+IF(DATA!$G35=COLUMN() - 2,1,0))=0," ",(IF(OR(DATA!$E$21=СПИСОК!$A35,DATA!$F$21=СПИСОК!$A35,DATA!$G$21=СПИСОК!$A35),"++","+")))</f>
        <v xml:space="preserve"> </v>
      </c>
      <c r="W36" s="21" t="str">
        <f>IF((IF(DATA!$E35=COLUMN() - 2,1,0)+IF(DATA!$F35=COLUMN() - 2,1,0)+IF(DATA!$G35=COLUMN() - 2,1,0))=0," ",(IF(OR(DATA!$E$22=СПИСОК!$A35,DATA!$F$22=СПИСОК!$A35,DATA!$G$22=СПИСОК!$A35),"++","+")))</f>
        <v xml:space="preserve"> </v>
      </c>
      <c r="X36" s="21" t="str">
        <f>IF((IF(DATA!$E35=COLUMN() - 2,1,0)+IF(DATA!$F35=COLUMN() - 2,1,0)+IF(DATA!$G35=COLUMN() - 2,1,0))=0," ",(IF(OR(DATA!$E$23=СПИСОК!$A35,DATA!$F$23=СПИСОК!$A35,DATA!$G$23=СПИСОК!$A35),"++","+")))</f>
        <v xml:space="preserve"> </v>
      </c>
      <c r="Y36" s="21" t="str">
        <f>IF((IF(DATA!$E35=COLUMN() - 2,1,0)+IF(DATA!$F35=COLUMN() - 2,1,0)+IF(DATA!$G35=COLUMN() - 2,1,0))=0," ",(IF(OR(DATA!$E$24=СПИСОК!$A35,DATA!$F$24=СПИСОК!$A35,DATA!$G$24=СПИСОК!$A35),"++","+")))</f>
        <v>+</v>
      </c>
      <c r="Z36" s="21" t="str">
        <f>IF((IF(DATA!$E35=COLUMN() - 2,1,0)+IF(DATA!$F35=COLUMN() - 2,1,0)+IF(DATA!$G35=COLUMN() - 2,1,0))=0," ",(IF(OR(DATA!$E$25=СПИСОК!$A35,DATA!$F$25=СПИСОК!$A35,DATA!$G$25=СПИСОК!$A35),"++","+")))</f>
        <v xml:space="preserve"> </v>
      </c>
      <c r="AA36" s="21" t="str">
        <f>IF((IF(DATA!$E35=COLUMN() - 2,1,0)+IF(DATA!$F35=COLUMN() - 2,1,0)+IF(DATA!$G35=COLUMN() - 2,1,0))=0," ",(IF(OR(DATA!$E$26=СПИСОК!$A35,DATA!$F$26=СПИСОК!$A35,DATA!$G$26=СПИСОК!$A35),"++","+")))</f>
        <v xml:space="preserve"> </v>
      </c>
      <c r="AB36" s="21" t="str">
        <f>IF((IF(DATA!$E35=COLUMN() - 2,1,0)+IF(DATA!$F35=COLUMN() - 2,1,0)+IF(DATA!$G35=COLUMN() - 2,1,0))=0," ",(IF(OR(DATA!$E$27=СПИСОК!$A35,DATA!$F$27=СПИСОК!$A35,DATA!$G$27=СПИСОК!$A35),"++","+")))</f>
        <v xml:space="preserve"> </v>
      </c>
      <c r="AC36" s="21" t="str">
        <f>IF((IF(DATA!$E35=COLUMN() - 2,1,0)+IF(DATA!$F35=COLUMN() - 2,1,0)+IF(DATA!$G35=COLUMN() - 2,1,0))=0," ",(IF(OR(DATA!$E$28=СПИСОК!$A35,DATA!$F$28=СПИСОК!$A35,DATA!$G$28=СПИСОК!$A35),"++","+")))</f>
        <v xml:space="preserve"> </v>
      </c>
      <c r="AD36" s="21" t="str">
        <f>IF((IF(DATA!$E35=COLUMN() - 2,1,0)+IF(DATA!$F35=COLUMN() - 2,1,0)+IF(DATA!$G35=COLUMN() - 2,1,0))=0," ",(IF(OR(DATA!$E$29=СПИСОК!$A35,DATA!$F$29=СПИСОК!$A35,DATA!$G$29=СПИСОК!$A35),"++","+")))</f>
        <v xml:space="preserve"> </v>
      </c>
      <c r="AE36" s="21" t="str">
        <f>IF((IF(DATA!$E35=COLUMN() - 2,1,0)+IF(DATA!$F35=COLUMN() - 2,1,0)+IF(DATA!$G35=COLUMN() - 2,1,0))=0," ",(IF(OR(DATA!$E$30=СПИСОК!$A35,DATA!$F$30=СПИСОК!$A35,DATA!$G$30=СПИСОК!$A35),"++","+")))</f>
        <v xml:space="preserve"> </v>
      </c>
      <c r="AF36" s="21" t="str">
        <f>IF((IF(DATA!$E35=COLUMN() - 2,1,0)+IF(DATA!$F35=COLUMN() - 2,1,0)+IF(DATA!$G35=COLUMN() - 2,1,0))=0," ",(IF(OR(DATA!$E$31=СПИСОК!$A35,DATA!$F$31=СПИСОК!$A35,DATA!$G$31=СПИСОК!$A35),"++","+")))</f>
        <v xml:space="preserve"> </v>
      </c>
      <c r="AG36" s="21" t="str">
        <f>IF((IF(DATA!$E35=COLUMN() - 2,1,0)+IF(DATA!$F35=COLUMN() - 2,1,0)+IF(DATA!$G35=COLUMN() - 2,1,0))=0," ",(IF(OR(DATA!$E$32=СПИСОК!$A35,DATA!$F$32=СПИСОК!$A35,DATA!$G$32=СПИСОК!$A35),"++","+")))</f>
        <v xml:space="preserve"> </v>
      </c>
      <c r="AH36" s="21" t="str">
        <f>IF((IF(DATA!$E35=COLUMN() - 2,1,0)+IF(DATA!$F35=COLUMN() - 2,1,0)+IF(DATA!$G35=COLUMN() - 2,1,0))=0," ",(IF(OR(DATA!$E$33=СПИСОК!$A35,DATA!$F$33=СПИСОК!$A35,DATA!$G$33=СПИСОК!$A35),"++","+")))</f>
        <v xml:space="preserve"> </v>
      </c>
      <c r="AI36" s="21" t="str">
        <f>IF((IF(DATA!$E35=COLUMN() - 2,1,0)+IF(DATA!$F35=COLUMN() - 2,1,0)+IF(DATA!$G35=COLUMN() - 2,1,0))=0," ",(IF(OR(DATA!$E$34=СПИСОК!$A35,DATA!$F$34=СПИСОК!$A35,DATA!$G$34=СПИСОК!$A35),"++","+")))</f>
        <v xml:space="preserve"> </v>
      </c>
      <c r="AJ36" s="23"/>
      <c r="AK36" s="21" t="str">
        <f>IF((IF(DATA!$E35=COLUMN() - 2,1,0)+IF(DATA!$F35=COLUMN() - 2,1,0)+IF(DATA!$G35=COLUMN() - 2,1,0))=0," ",(IF(OR(DATA!$E$36=СПИСОК!$A35,DATA!$F$36=СПИСОК!$A35,DATA!$G$36=СПИСОК!$A35),"++","+")))</f>
        <v xml:space="preserve"> </v>
      </c>
      <c r="AL36" s="21" t="str">
        <f>IF((IF(DATA!$E35=COLUMN() - 2,1,0)+IF(DATA!$F35=COLUMN() - 2,1,0)+IF(DATA!$G35=COLUMN() - 2,1,0))=0," ",(IF(OR(DATA!$E$37=СПИСОК!$A35,DATA!$F$37=СПИСОК!$A35,DATA!$G$37=СПИСОК!$A35),"++","+")))</f>
        <v xml:space="preserve"> </v>
      </c>
      <c r="AM36" s="21" t="str">
        <f>IF((IF(DATA!$E35=COLUMN() - 2,1,0)+IF(DATA!$F35=COLUMN() - 2,1,0)+IF(DATA!$G35=COLUMN() - 2,1,0))=0," ",(IF(OR(DATA!$E$38=СПИСОК!$A35,DATA!$F$38=СПИСОК!$A35,DATA!$G$38=СПИСОК!$A35),"++","+")))</f>
        <v xml:space="preserve"> </v>
      </c>
      <c r="AN36" s="21" t="str">
        <f>IF((IF(DATA!$E35=COLUMN() - 2,1,0)+IF(DATA!$F35=COLUMN() - 2,1,0)+IF(DATA!$G35=COLUMN() - 2,1,0))=0," ",(IF(OR(DATA!$E$39=СПИСОК!$A35,DATA!$F$39=СПИСОК!$A35,DATA!$G$39=СПИСОК!$A35),"++","+")))</f>
        <v xml:space="preserve"> </v>
      </c>
      <c r="AO36" s="21" t="str">
        <f>IF((IF(DATA!$E35=COLUMN() - 2,1,0)+IF(DATA!$F35=COLUMN() - 2,1,0)+IF(DATA!$G35=COLUMN() - 2,1,0))=0," ",(IF(OR(DATA!$E$40=СПИСОК!$A35,DATA!$F$40=СПИСОК!$A35,DATA!$G$40=СПИСОК!$A35),"++","+")))</f>
        <v xml:space="preserve"> </v>
      </c>
      <c r="AP36" s="41" t="str">
        <f>IF((IF(DATA!$E35=COLUMN() - 2,1,0)+IF(DATA!$F35=COLUMN() - 2,1,0)+IF(DATA!$G35=COLUMN() - 2,1,0))=0," ",(IF(OR(DATA!$E$41=СПИСОК!$A35,DATA!$F$41=СПИСОК!$A35,DATA!$G$41=СПИСОК!$A35),"++","+")))</f>
        <v xml:space="preserve"> </v>
      </c>
      <c r="AQ36" s="33"/>
    </row>
    <row r="37" spans="1:43" ht="45" customHeight="1" x14ac:dyDescent="0.3">
      <c r="A37" s="85" t="str">
        <f>IF(СПИСОК!B36="","",СПИСОК!B36)</f>
        <v>ㅤ</v>
      </c>
      <c r="B37" s="22"/>
      <c r="C37" s="20" t="str">
        <f>IF((IF(DATA!$E36=1,1,0)+IF(DATA!$F36=1,1,0)+IF(DATA!$G36=1,1,0))=0," ",(IF(OR(DATA!$E$2=СПИСОК!$A36,DATA!$F$2=СПИСОК!$A36,DATA!$G$2=СПИСОК!$A36),"++","+")))</f>
        <v xml:space="preserve"> </v>
      </c>
      <c r="D37" s="20" t="str">
        <f>IF((IF(DATA!E36=2,1,0)+IF(DATA!$F36=2,1,0)+IF(DATA!$G36=2,1,0))=0," ",(IF(OR(DATA!$E$3=СПИСОК!$A36,DATA!$F$3=СПИСОК!$A36,DATA!$G$3=СПИСОК!$A36),"++","+")))</f>
        <v xml:space="preserve"> </v>
      </c>
      <c r="E37" s="20" t="str">
        <f>IF((IF(DATA!$E36=3,1,0)+IF(DATA!$F36=3,1,0)+IF(DATA!$G36=3,1,0))=0," ",(IF(OR(DATA!$E$4=СПИСОК!$A36,DATA!$F$4=СПИСОК!$A36,DATA!$G$4=СПИСОК!$A36),"++","+")))</f>
        <v xml:space="preserve"> </v>
      </c>
      <c r="F37" s="20" t="str">
        <f>IF((IF(DATA!$E36=4,1,0)+IF(DATA!$F36=4,1,0)+IF(DATA!$G36=4,1,0))=0," ",(IF(OR(DATA!$E$5=СПИСОК!$A36,DATA!$F$5=СПИСОК!$A36,DATA!$G$5=СПИСОК!$A36),"++","+")))</f>
        <v xml:space="preserve"> </v>
      </c>
      <c r="G37" s="20" t="str">
        <f>IF((IF(DATA!$E36=COLUMN() - 2,1,0)+IF(DATA!$F36=COLUMN() - 2,1,0)+IF(DATA!$G36=COLUMN() - 2,1,0))=0," ",(IF(OR(DATA!$E$6=СПИСОК!$A36,DATA!$F$6=СПИСОК!$A36,DATA!$G$6=СПИСОК!$A36),"++","+")))</f>
        <v xml:space="preserve"> </v>
      </c>
      <c r="H37" s="20" t="str">
        <f>IF((IF(DATA!$E36=COLUMN() - 2,1,0)+IF(DATA!$F36=COLUMN() - 2,1,0)+IF(DATA!$G36=COLUMN() - 2,1,0))=0," ",(IF(OR(DATA!$E$7=СПИСОК!$A36,DATA!$F$7=СПИСОК!$A36,DATA!$G$7=СПИСОК!$A36),"++","+")))</f>
        <v xml:space="preserve"> </v>
      </c>
      <c r="I37" s="20" t="str">
        <f>IF((IF(DATA!$E36=COLUMN() - 2,1,0)+IF(DATA!$F36=COLUMN() - 2,1,0)+IF(DATA!$G36=COLUMN() - 2,1,0))=0," ",(IF(OR(DATA!$E$8=СПИСОК!$A36,DATA!$F$8=СПИСОК!$A36,DATA!$G$8=СПИСОК!$A36),"++","+")))</f>
        <v xml:space="preserve"> </v>
      </c>
      <c r="J37" s="21" t="str">
        <f>IF((IF(DATA!$E36=COLUMN() - 2,1,0)+IF(DATA!$F36=COLUMN() - 2,1,0)+IF(DATA!$G36=COLUMN() - 2,1,0))=0," ",(IF(OR(DATA!$E$9=СПИСОК!$A36,DATA!$F$9=СПИСОК!$A36,DATA!$G$9=СПИСОК!$A36),"++","+")))</f>
        <v xml:space="preserve"> </v>
      </c>
      <c r="K37" s="21" t="str">
        <f>IF((IF(DATA!$E36=COLUMN() - 2,1,0)+IF(DATA!$F36=COLUMN() - 2,1,0)+IF(DATA!$G36=COLUMN() - 2,1,0))=0," ",(IF(OR(DATA!$E$10=СПИСОК!$A36,DATA!$F$10=СПИСОК!$A36,DATA!$G$10=СПИСОК!$A36),"++","+")))</f>
        <v xml:space="preserve"> </v>
      </c>
      <c r="L37" s="21" t="str">
        <f>IF((IF(DATA!$E36=COLUMN() - 2,1,0)+IF(DATA!$F36=COLUMN() - 2,1,0)+IF(DATA!$G36=COLUMN() - 2,1,0))=0," ",(IF(OR(DATA!$E$11=СПИСОК!$A36,DATA!$F$11=СПИСОК!$A36,DATA!$G$11=СПИСОК!$A36),"++","+")))</f>
        <v xml:space="preserve"> </v>
      </c>
      <c r="M37" s="21" t="str">
        <f>IF((IF(DATA!$E36=COLUMN() - 2,1,0)+IF(DATA!$F36=COLUMN() - 2,1,0)+IF(DATA!$G36=COLUMN() - 2,1,0))=0," ",(IF(OR(DATA!$E$12=СПИСОК!$A36,DATA!$F$12=СПИСОК!$A36,DATA!$G$12=СПИСОК!$A36),"++","+")))</f>
        <v xml:space="preserve"> </v>
      </c>
      <c r="N37" s="21" t="str">
        <f>IF((IF(DATA!$E36=COLUMN() - 2,1,0)+IF(DATA!$F36=COLUMN() - 2,1,0)+IF(DATA!$G36=COLUMN() - 2,1,0))=0," ",(IF(OR(DATA!$E$13=СПИСОК!$A36,DATA!$F$13=СПИСОК!$A36,DATA!$G$13=СПИСОК!$A36),"++","+")))</f>
        <v xml:space="preserve"> </v>
      </c>
      <c r="O37" s="21" t="str">
        <f>IF((IF(DATA!$E36=COLUMN() - 2,1,0)+IF(DATA!$F36=COLUMN() - 2,1,0)+IF(DATA!$G36=COLUMN() - 2,1,0))=0," ",(IF(OR(DATA!$E$14=СПИСОК!$A36,DATA!$F$14=СПИСОК!$A36,DATA!$G$14=СПИСОК!$A36),"++","+")))</f>
        <v xml:space="preserve"> </v>
      </c>
      <c r="P37" s="21" t="str">
        <f>IF((IF(DATA!$E36=COLUMN() - 2,1,0)+IF(DATA!$F36=COLUMN() - 2,1,0)+IF(DATA!$G36=COLUMN() - 2,1,0))=0," ",(IF(OR(DATA!$E$15=СПИСОК!$A36,DATA!$F$15=СПИСОК!$A36,DATA!$G$15=СПИСОК!$A36),"++","+")))</f>
        <v xml:space="preserve"> </v>
      </c>
      <c r="Q37" s="21" t="str">
        <f>IF((IF(DATA!$E36=COLUMN() - 2,1,0)+IF(DATA!$F36=COLUMN() - 2,1,0)+IF(DATA!$G36=COLUMN() - 2,1,0))=0," ",(IF(OR(DATA!$E$16=СПИСОК!$A36,DATA!$F$16=СПИСОК!$A36,DATA!$G$16=СПИСОК!$A36),"++","+")))</f>
        <v xml:space="preserve"> </v>
      </c>
      <c r="R37" s="21" t="str">
        <f>IF((IF(DATA!$E36=COLUMN() - 2,1,0)+IF(DATA!$F36=COLUMN() - 2,1,0)+IF(DATA!$G36=COLUMN() - 2,1,0))=0," ",(IF(OR(DATA!$E$17=СПИСОК!$A36,DATA!$F$17=СПИСОК!$A36,DATA!$G$17=СПИСОК!$A36),"++","+")))</f>
        <v xml:space="preserve"> </v>
      </c>
      <c r="S37" s="21" t="str">
        <f>IF((IF(DATA!$E36=COLUMN() - 2,1,0)+IF(DATA!$F36=COLUMN() - 2,1,0)+IF(DATA!$G36=COLUMN() - 2,1,0))=0," ",(IF(OR(DATA!$E$18=СПИСОК!$A36,DATA!$F$18=СПИСОК!$A36,DATA!$G$18=СПИСОК!$A36),"++","+")))</f>
        <v xml:space="preserve"> </v>
      </c>
      <c r="T37" s="21" t="str">
        <f>IF((IF(DATA!$E36=COLUMN() - 2,1,0)+IF(DATA!$F36=COLUMN() - 2,1,0)+IF(DATA!$G36=COLUMN() - 2,1,0))=0," ",(IF(OR(DATA!$E$19=СПИСОК!$A36,DATA!$F$19=СПИСОК!$A36,DATA!$G$19=СПИСОК!$A36),"++","+")))</f>
        <v xml:space="preserve"> </v>
      </c>
      <c r="U37" s="21" t="str">
        <f>IF((IF(DATA!$E36=COLUMN() - 2,1,0)+IF(DATA!$F36=COLUMN() - 2,1,0)+IF(DATA!$G36=COLUMN() - 2,1,0))=0," ",(IF(OR(DATA!$E$20=СПИСОК!$A36,DATA!$F$20=СПИСОК!$A36,DATA!$G$20=СПИСОК!$A36),"++","+")))</f>
        <v xml:space="preserve"> </v>
      </c>
      <c r="V37" s="21" t="str">
        <f>IF((IF(DATA!$E36=COLUMN() - 2,1,0)+IF(DATA!$F36=COLUMN() - 2,1,0)+IF(DATA!$G36=COLUMN() - 2,1,0))=0," ",(IF(OR(DATA!$E$21=СПИСОК!$A36,DATA!$F$21=СПИСОК!$A36,DATA!$G$21=СПИСОК!$A36),"++","+")))</f>
        <v xml:space="preserve"> </v>
      </c>
      <c r="W37" s="21" t="str">
        <f>IF((IF(DATA!$E36=COLUMN() - 2,1,0)+IF(DATA!$F36=COLUMN() - 2,1,0)+IF(DATA!$G36=COLUMN() - 2,1,0))=0," ",(IF(OR(DATA!$E$22=СПИСОК!$A36,DATA!$F$22=СПИСОК!$A36,DATA!$G$22=СПИСОК!$A36),"++","+")))</f>
        <v xml:space="preserve"> </v>
      </c>
      <c r="X37" s="21" t="str">
        <f>IF((IF(DATA!$E36=COLUMN() - 2,1,0)+IF(DATA!$F36=COLUMN() - 2,1,0)+IF(DATA!$G36=COLUMN() - 2,1,0))=0," ",(IF(OR(DATA!$E$23=СПИСОК!$A36,DATA!$F$23=СПИСОК!$A36,DATA!$G$23=СПИСОК!$A36),"++","+")))</f>
        <v xml:space="preserve"> </v>
      </c>
      <c r="Y37" s="21" t="str">
        <f>IF((IF(DATA!$E36=COLUMN() - 2,1,0)+IF(DATA!$F36=COLUMN() - 2,1,0)+IF(DATA!$G36=COLUMN() - 2,1,0))=0," ",(IF(OR(DATA!$E$24=СПИСОК!$A36,DATA!$F$24=СПИСОК!$A36,DATA!$G$24=СПИСОК!$A36),"++","+")))</f>
        <v xml:space="preserve"> </v>
      </c>
      <c r="Z37" s="21" t="str">
        <f>IF((IF(DATA!$E36=COLUMN() - 2,1,0)+IF(DATA!$F36=COLUMN() - 2,1,0)+IF(DATA!$G36=COLUMN() - 2,1,0))=0," ",(IF(OR(DATA!$E$25=СПИСОК!$A36,DATA!$F$25=СПИСОК!$A36,DATA!$G$25=СПИСОК!$A36),"++","+")))</f>
        <v xml:space="preserve"> </v>
      </c>
      <c r="AA37" s="21" t="str">
        <f>IF((IF(DATA!$E36=COLUMN() - 2,1,0)+IF(DATA!$F36=COLUMN() - 2,1,0)+IF(DATA!$G36=COLUMN() - 2,1,0))=0," ",(IF(OR(DATA!$E$26=СПИСОК!$A36,DATA!$F$26=СПИСОК!$A36,DATA!$G$26=СПИСОК!$A36),"++","+")))</f>
        <v xml:space="preserve"> </v>
      </c>
      <c r="AB37" s="21" t="str">
        <f>IF((IF(DATA!$E36=COLUMN() - 2,1,0)+IF(DATA!$F36=COLUMN() - 2,1,0)+IF(DATA!$G36=COLUMN() - 2,1,0))=0," ",(IF(OR(DATA!$E$27=СПИСОК!$A36,DATA!$F$27=СПИСОК!$A36,DATA!$G$27=СПИСОК!$A36),"++","+")))</f>
        <v xml:space="preserve"> </v>
      </c>
      <c r="AC37" s="21" t="str">
        <f>IF((IF(DATA!$E36=COLUMN() - 2,1,0)+IF(DATA!$F36=COLUMN() - 2,1,0)+IF(DATA!$G36=COLUMN() - 2,1,0))=0," ",(IF(OR(DATA!$E$28=СПИСОК!$A36,DATA!$F$28=СПИСОК!$A36,DATA!$G$28=СПИСОК!$A36),"++","+")))</f>
        <v xml:space="preserve"> </v>
      </c>
      <c r="AD37" s="21" t="str">
        <f>IF((IF(DATA!$E36=COLUMN() - 2,1,0)+IF(DATA!$F36=COLUMN() - 2,1,0)+IF(DATA!$G36=COLUMN() - 2,1,0))=0," ",(IF(OR(DATA!$E$29=СПИСОК!$A36,DATA!$F$29=СПИСОК!$A36,DATA!$G$29=СПИСОК!$A36),"++","+")))</f>
        <v xml:space="preserve"> </v>
      </c>
      <c r="AE37" s="21" t="str">
        <f>IF((IF(DATA!$E36=COLUMN() - 2,1,0)+IF(DATA!$F36=COLUMN() - 2,1,0)+IF(DATA!$G36=COLUMN() - 2,1,0))=0," ",(IF(OR(DATA!$E$30=СПИСОК!$A36,DATA!$F$30=СПИСОК!$A36,DATA!$G$30=СПИСОК!$A36),"++","+")))</f>
        <v xml:space="preserve"> </v>
      </c>
      <c r="AF37" s="21" t="str">
        <f>IF((IF(DATA!$E36=COLUMN() - 2,1,0)+IF(DATA!$F36=COLUMN() - 2,1,0)+IF(DATA!$G36=COLUMN() - 2,1,0))=0," ",(IF(OR(DATA!$E$31=СПИСОК!$A36,DATA!$F$31=СПИСОК!$A36,DATA!$G$31=СПИСОК!$A36),"++","+")))</f>
        <v xml:space="preserve"> </v>
      </c>
      <c r="AG37" s="21" t="str">
        <f>IF((IF(DATA!$E36=COLUMN() - 2,1,0)+IF(DATA!$F36=COLUMN() - 2,1,0)+IF(DATA!$G36=COLUMN() - 2,1,0))=0," ",(IF(OR(DATA!$E$32=СПИСОК!$A36,DATA!$F$32=СПИСОК!$A36,DATA!$G$32=СПИСОК!$A36),"++","+")))</f>
        <v xml:space="preserve"> </v>
      </c>
      <c r="AH37" s="21" t="str">
        <f>IF((IF(DATA!$E36=COLUMN() - 2,1,0)+IF(DATA!$F36=COLUMN() - 2,1,0)+IF(DATA!$G36=COLUMN() - 2,1,0))=0," ",(IF(OR(DATA!$E$33=СПИСОК!$A36,DATA!$F$33=СПИСОК!$A36,DATA!$G$33=СПИСОК!$A36),"++","+")))</f>
        <v xml:space="preserve"> </v>
      </c>
      <c r="AI37" s="21" t="str">
        <f>IF((IF(DATA!$E36=COLUMN() - 2,1,0)+IF(DATA!$F36=COLUMN() - 2,1,0)+IF(DATA!$G36=COLUMN() - 2,1,0))=0," ",(IF(OR(DATA!$E$34=СПИСОК!$A36,DATA!$F$34=СПИСОК!$A36,DATA!$G$34=СПИСОК!$A36),"++","+")))</f>
        <v xml:space="preserve"> </v>
      </c>
      <c r="AJ37" s="21" t="str">
        <f>IF((IF(DATA!$E36=COLUMN() - 2,1,0)+IF(DATA!$F36=COLUMN() - 2,1,0)+IF(DATA!$G36=COLUMN() - 2,1,0))=0," ",(IF(OR(DATA!$E$35=СПИСОК!$A36,DATA!$F$35=СПИСОК!$A36,DATA!$G$35=СПИСОК!$A36),"++","+")))</f>
        <v xml:space="preserve"> </v>
      </c>
      <c r="AK37" s="23"/>
      <c r="AL37" s="21" t="str">
        <f>IF((IF(DATA!$E36=COLUMN() - 2,1,0)+IF(DATA!$F36=COLUMN() - 2,1,0)+IF(DATA!$G36=COLUMN() - 2,1,0))=0," ",(IF(OR(DATA!$E$37=СПИСОК!$A36,DATA!$F$37=СПИСОК!$A36,DATA!$G$37=СПИСОК!$A36),"++","+")))</f>
        <v xml:space="preserve"> </v>
      </c>
      <c r="AM37" s="21" t="str">
        <f>IF((IF(DATA!$E36=COLUMN() - 2,1,0)+IF(DATA!$F36=COLUMN() - 2,1,0)+IF(DATA!$G36=COLUMN() - 2,1,0))=0," ",(IF(OR(DATA!$E$38=СПИСОК!$A36,DATA!$F$38=СПИСОК!$A36,DATA!$G$38=СПИСОК!$A36),"++","+")))</f>
        <v xml:space="preserve"> </v>
      </c>
      <c r="AN37" s="21" t="str">
        <f>IF((IF(DATA!$E36=COLUMN() - 2,1,0)+IF(DATA!$F36=COLUMN() - 2,1,0)+IF(DATA!$G36=COLUMN() - 2,1,0))=0," ",(IF(OR(DATA!$E$39=СПИСОК!$A36,DATA!$F$39=СПИСОК!$A36,DATA!$G$39=СПИСОК!$A36),"++","+")))</f>
        <v xml:space="preserve"> </v>
      </c>
      <c r="AO37" s="21" t="str">
        <f>IF((IF(DATA!$E36=COLUMN() - 2,1,0)+IF(DATA!$F36=COLUMN() - 2,1,0)+IF(DATA!$G36=COLUMN() - 2,1,0))=0," ",(IF(OR(DATA!$E$40=СПИСОК!$A36,DATA!$F$40=СПИСОК!$A36,DATA!$G$40=СПИСОК!$A36),"++","+")))</f>
        <v xml:space="preserve"> </v>
      </c>
      <c r="AP37" s="41" t="str">
        <f>IF((IF(DATA!$E36=COLUMN() - 2,1,0)+IF(DATA!$F36=COLUMN() - 2,1,0)+IF(DATA!$G36=COLUMN() - 2,1,0))=0," ",(IF(OR(DATA!$E$41=СПИСОК!$A36,DATA!$F$41=СПИСОК!$A36,DATA!$G$41=СПИСОК!$A36),"++","+")))</f>
        <v xml:space="preserve"> </v>
      </c>
      <c r="AQ37" s="33"/>
    </row>
    <row r="38" spans="1:43" ht="45" customHeight="1" x14ac:dyDescent="0.3">
      <c r="A38" s="85" t="str">
        <f>IF(СПИСОК!B37="","",СПИСОК!B37)</f>
        <v>ㅤ</v>
      </c>
      <c r="B38" s="22"/>
      <c r="C38" s="20" t="str">
        <f>IF((IF(DATA!$E37=1,1,0)+IF(DATA!$F37=1,1,0)+IF(DATA!$G37=1,1,0))=0," ",(IF(OR(DATA!$E$2=СПИСОК!$A37,DATA!$F$2=СПИСОК!$A37,DATA!$G$2=СПИСОК!$A37),"++","+")))</f>
        <v xml:space="preserve"> </v>
      </c>
      <c r="D38" s="20" t="str">
        <f>IF((IF(DATA!E37=2,1,0)+IF(DATA!$F37=2,1,0)+IF(DATA!$G37=2,1,0))=0," ",(IF(OR(DATA!$E$3=СПИСОК!$A37,DATA!$F$3=СПИСОК!$A37,DATA!$G$3=СПИСОК!$A37),"++","+")))</f>
        <v xml:space="preserve"> </v>
      </c>
      <c r="E38" s="20" t="str">
        <f>IF((IF(DATA!$E37=3,1,0)+IF(DATA!$F37=3,1,0)+IF(DATA!$G37=3,1,0))=0," ",(IF(OR(DATA!$E$4=СПИСОК!$A37,DATA!$F$4=СПИСОК!$A37,DATA!$G$4=СПИСОК!$A37),"++","+")))</f>
        <v xml:space="preserve"> </v>
      </c>
      <c r="F38" s="20" t="str">
        <f>IF((IF(DATA!$E37=4,1,0)+IF(DATA!$F37=4,1,0)+IF(DATA!$G37=4,1,0))=0," ",(IF(OR(DATA!$E$5=СПИСОК!$A37,DATA!$F$5=СПИСОК!$A37,DATA!$G$5=СПИСОК!$A37),"++","+")))</f>
        <v xml:space="preserve"> </v>
      </c>
      <c r="G38" s="20" t="str">
        <f>IF((IF(DATA!$E37=COLUMN() - 2,1,0)+IF(DATA!$F37=COLUMN() - 2,1,0)+IF(DATA!$G37=COLUMN() - 2,1,0))=0," ",(IF(OR(DATA!$E$6=СПИСОК!$A37,DATA!$F$6=СПИСОК!$A37,DATA!$G$6=СПИСОК!$A37),"++","+")))</f>
        <v xml:space="preserve"> </v>
      </c>
      <c r="H38" s="20" t="str">
        <f>IF((IF(DATA!$E37=COLUMN() - 2,1,0)+IF(DATA!$F37=COLUMN() - 2,1,0)+IF(DATA!$G37=COLUMN() - 2,1,0))=0," ",(IF(OR(DATA!$E$7=СПИСОК!$A37,DATA!$F$7=СПИСОК!$A37,DATA!$G$7=СПИСОК!$A37),"++","+")))</f>
        <v xml:space="preserve"> </v>
      </c>
      <c r="I38" s="20" t="str">
        <f>IF((IF(DATA!$E37=COLUMN() - 2,1,0)+IF(DATA!$F37=COLUMN() - 2,1,0)+IF(DATA!$G37=COLUMN() - 2,1,0))=0," ",(IF(OR(DATA!$E$8=СПИСОК!$A37,DATA!$F$8=СПИСОК!$A37,DATA!$G$8=СПИСОК!$A37),"++","+")))</f>
        <v xml:space="preserve"> </v>
      </c>
      <c r="J38" s="21" t="str">
        <f>IF((IF(DATA!$E37=COLUMN() - 2,1,0)+IF(DATA!$F37=COLUMN() - 2,1,0)+IF(DATA!$G37=COLUMN() - 2,1,0))=0," ",(IF(OR(DATA!$E$9=СПИСОК!$A37,DATA!$F$9=СПИСОК!$A37,DATA!$G$9=СПИСОК!$A37),"++","+")))</f>
        <v xml:space="preserve"> </v>
      </c>
      <c r="K38" s="21" t="str">
        <f>IF((IF(DATA!$E37=COLUMN() - 2,1,0)+IF(DATA!$F37=COLUMN() - 2,1,0)+IF(DATA!$G37=COLUMN() - 2,1,0))=0," ",(IF(OR(DATA!$E$10=СПИСОК!$A37,DATA!$F$10=СПИСОК!$A37,DATA!$G$10=СПИСОК!$A37),"++","+")))</f>
        <v xml:space="preserve"> </v>
      </c>
      <c r="L38" s="21" t="str">
        <f>IF((IF(DATA!$E37=COLUMN() - 2,1,0)+IF(DATA!$F37=COLUMN() - 2,1,0)+IF(DATA!$G37=COLUMN() - 2,1,0))=0," ",(IF(OR(DATA!$E$11=СПИСОК!$A37,DATA!$F$11=СПИСОК!$A37,DATA!$G$11=СПИСОК!$A37),"++","+")))</f>
        <v xml:space="preserve"> </v>
      </c>
      <c r="M38" s="21" t="str">
        <f>IF((IF(DATA!$E37=COLUMN() - 2,1,0)+IF(DATA!$F37=COLUMN() - 2,1,0)+IF(DATA!$G37=COLUMN() - 2,1,0))=0," ",(IF(OR(DATA!$E$12=СПИСОК!$A37,DATA!$F$12=СПИСОК!$A37,DATA!$G$12=СПИСОК!$A37),"++","+")))</f>
        <v xml:space="preserve"> </v>
      </c>
      <c r="N38" s="21" t="str">
        <f>IF((IF(DATA!$E37=COLUMN() - 2,1,0)+IF(DATA!$F37=COLUMN() - 2,1,0)+IF(DATA!$G37=COLUMN() - 2,1,0))=0," ",(IF(OR(DATA!$E$13=СПИСОК!$A37,DATA!$F$13=СПИСОК!$A37,DATA!$G$13=СПИСОК!$A37),"++","+")))</f>
        <v xml:space="preserve"> </v>
      </c>
      <c r="O38" s="21" t="str">
        <f>IF((IF(DATA!$E37=COLUMN() - 2,1,0)+IF(DATA!$F37=COLUMN() - 2,1,0)+IF(DATA!$G37=COLUMN() - 2,1,0))=0," ",(IF(OR(DATA!$E$14=СПИСОК!$A37,DATA!$F$14=СПИСОК!$A37,DATA!$G$14=СПИСОК!$A37),"++","+")))</f>
        <v xml:space="preserve"> </v>
      </c>
      <c r="P38" s="21" t="str">
        <f>IF((IF(DATA!$E37=COLUMN() - 2,1,0)+IF(DATA!$F37=COLUMN() - 2,1,0)+IF(DATA!$G37=COLUMN() - 2,1,0))=0," ",(IF(OR(DATA!$E$15=СПИСОК!$A37,DATA!$F$15=СПИСОК!$A37,DATA!$G$15=СПИСОК!$A37),"++","+")))</f>
        <v xml:space="preserve"> </v>
      </c>
      <c r="Q38" s="21" t="str">
        <f>IF((IF(DATA!$E37=COLUMN() - 2,1,0)+IF(DATA!$F37=COLUMN() - 2,1,0)+IF(DATA!$G37=COLUMN() - 2,1,0))=0," ",(IF(OR(DATA!$E$16=СПИСОК!$A37,DATA!$F$16=СПИСОК!$A37,DATA!$G$16=СПИСОК!$A37),"++","+")))</f>
        <v xml:space="preserve"> </v>
      </c>
      <c r="R38" s="21" t="str">
        <f>IF((IF(DATA!$E37=COLUMN() - 2,1,0)+IF(DATA!$F37=COLUMN() - 2,1,0)+IF(DATA!$G37=COLUMN() - 2,1,0))=0," ",(IF(OR(DATA!$E$17=СПИСОК!$A37,DATA!$F$17=СПИСОК!$A37,DATA!$G$17=СПИСОК!$A37),"++","+")))</f>
        <v xml:space="preserve"> </v>
      </c>
      <c r="S38" s="21" t="str">
        <f>IF((IF(DATA!$E37=COLUMN() - 2,1,0)+IF(DATA!$F37=COLUMN() - 2,1,0)+IF(DATA!$G37=COLUMN() - 2,1,0))=0," ",(IF(OR(DATA!$E$18=СПИСОК!$A37,DATA!$F$18=СПИСОК!$A37,DATA!$G$18=СПИСОК!$A37),"++","+")))</f>
        <v xml:space="preserve"> </v>
      </c>
      <c r="T38" s="21" t="str">
        <f>IF((IF(DATA!$E37=COLUMN() - 2,1,0)+IF(DATA!$F37=COLUMN() - 2,1,0)+IF(DATA!$G37=COLUMN() - 2,1,0))=0," ",(IF(OR(DATA!$E$19=СПИСОК!$A37,DATA!$F$19=СПИСОК!$A37,DATA!$G$19=СПИСОК!$A37),"++","+")))</f>
        <v xml:space="preserve"> </v>
      </c>
      <c r="U38" s="21" t="str">
        <f>IF((IF(DATA!$E37=COLUMN() - 2,1,0)+IF(DATA!$F37=COLUMN() - 2,1,0)+IF(DATA!$G37=COLUMN() - 2,1,0))=0," ",(IF(OR(DATA!$E$20=СПИСОК!$A37,DATA!$F$20=СПИСОК!$A37,DATA!$G$20=СПИСОК!$A37),"++","+")))</f>
        <v xml:space="preserve"> </v>
      </c>
      <c r="V38" s="21" t="str">
        <f>IF((IF(DATA!$E37=COLUMN() - 2,1,0)+IF(DATA!$F37=COLUMN() - 2,1,0)+IF(DATA!$G37=COLUMN() - 2,1,0))=0," ",(IF(OR(DATA!$E$21=СПИСОК!$A37,DATA!$F$21=СПИСОК!$A37,DATA!$G$21=СПИСОК!$A37),"++","+")))</f>
        <v xml:space="preserve"> </v>
      </c>
      <c r="W38" s="21" t="str">
        <f>IF((IF(DATA!$E37=COLUMN() - 2,1,0)+IF(DATA!$F37=COLUMN() - 2,1,0)+IF(DATA!$G37=COLUMN() - 2,1,0))=0," ",(IF(OR(DATA!$E$22=СПИСОК!$A37,DATA!$F$22=СПИСОК!$A37,DATA!$G$22=СПИСОК!$A37),"++","+")))</f>
        <v xml:space="preserve"> </v>
      </c>
      <c r="X38" s="21" t="str">
        <f>IF((IF(DATA!$E37=COLUMN() - 2,1,0)+IF(DATA!$F37=COLUMN() - 2,1,0)+IF(DATA!$G37=COLUMN() - 2,1,0))=0," ",(IF(OR(DATA!$E$23=СПИСОК!$A37,DATA!$F$23=СПИСОК!$A37,DATA!$G$23=СПИСОК!$A37),"++","+")))</f>
        <v xml:space="preserve"> </v>
      </c>
      <c r="Y38" s="21" t="str">
        <f>IF((IF(DATA!$E37=COLUMN() - 2,1,0)+IF(DATA!$F37=COLUMN() - 2,1,0)+IF(DATA!$G37=COLUMN() - 2,1,0))=0," ",(IF(OR(DATA!$E$24=СПИСОК!$A37,DATA!$F$24=СПИСОК!$A37,DATA!$G$24=СПИСОК!$A37),"++","+")))</f>
        <v xml:space="preserve"> </v>
      </c>
      <c r="Z38" s="21" t="str">
        <f>IF((IF(DATA!$E37=COLUMN() - 2,1,0)+IF(DATA!$F37=COLUMN() - 2,1,0)+IF(DATA!$G37=COLUMN() - 2,1,0))=0," ",(IF(OR(DATA!$E$25=СПИСОК!$A37,DATA!$F$25=СПИСОК!$A37,DATA!$G$25=СПИСОК!$A37),"++","+")))</f>
        <v xml:space="preserve"> </v>
      </c>
      <c r="AA38" s="21" t="str">
        <f>IF((IF(DATA!$E37=COLUMN() - 2,1,0)+IF(DATA!$F37=COLUMN() - 2,1,0)+IF(DATA!$G37=COLUMN() - 2,1,0))=0," ",(IF(OR(DATA!$E$26=СПИСОК!$A37,DATA!$F$26=СПИСОК!$A37,DATA!$G$26=СПИСОК!$A37),"++","+")))</f>
        <v xml:space="preserve"> </v>
      </c>
      <c r="AB38" s="21" t="str">
        <f>IF((IF(DATA!$E37=COLUMN() - 2,1,0)+IF(DATA!$F37=COLUMN() - 2,1,0)+IF(DATA!$G37=COLUMN() - 2,1,0))=0," ",(IF(OR(DATA!$E$27=СПИСОК!$A37,DATA!$F$27=СПИСОК!$A37,DATA!$G$27=СПИСОК!$A37),"++","+")))</f>
        <v xml:space="preserve"> </v>
      </c>
      <c r="AC38" s="21" t="str">
        <f>IF((IF(DATA!$E37=COLUMN() - 2,1,0)+IF(DATA!$F37=COLUMN() - 2,1,0)+IF(DATA!$G37=COLUMN() - 2,1,0))=0," ",(IF(OR(DATA!$E$28=СПИСОК!$A37,DATA!$F$28=СПИСОК!$A37,DATA!$G$28=СПИСОК!$A37),"++","+")))</f>
        <v xml:space="preserve"> </v>
      </c>
      <c r="AD38" s="21" t="str">
        <f>IF((IF(DATA!$E37=COLUMN() - 2,1,0)+IF(DATA!$F37=COLUMN() - 2,1,0)+IF(DATA!$G37=COLUMN() - 2,1,0))=0," ",(IF(OR(DATA!$E$29=СПИСОК!$A37,DATA!$F$29=СПИСОК!$A37,DATA!$G$29=СПИСОК!$A37),"++","+")))</f>
        <v xml:space="preserve"> </v>
      </c>
      <c r="AE38" s="21" t="str">
        <f>IF((IF(DATA!$E37=COLUMN() - 2,1,0)+IF(DATA!$F37=COLUMN() - 2,1,0)+IF(DATA!$G37=COLUMN() - 2,1,0))=0," ",(IF(OR(DATA!$E$30=СПИСОК!$A37,DATA!$F$30=СПИСОК!$A37,DATA!$G$30=СПИСОК!$A37),"++","+")))</f>
        <v xml:space="preserve"> </v>
      </c>
      <c r="AF38" s="21" t="str">
        <f>IF((IF(DATA!$E37=COLUMN() - 2,1,0)+IF(DATA!$F37=COLUMN() - 2,1,0)+IF(DATA!$G37=COLUMN() - 2,1,0))=0," ",(IF(OR(DATA!$E$31=СПИСОК!$A37,DATA!$F$31=СПИСОК!$A37,DATA!$G$31=СПИСОК!$A37),"++","+")))</f>
        <v xml:space="preserve"> </v>
      </c>
      <c r="AG38" s="21" t="str">
        <f>IF((IF(DATA!$E37=COLUMN() - 2,1,0)+IF(DATA!$F37=COLUMN() - 2,1,0)+IF(DATA!$G37=COLUMN() - 2,1,0))=0," ",(IF(OR(DATA!$E$32=СПИСОК!$A37,DATA!$F$32=СПИСОК!$A37,DATA!$G$32=СПИСОК!$A37),"++","+")))</f>
        <v xml:space="preserve"> </v>
      </c>
      <c r="AH38" s="21" t="str">
        <f>IF((IF(DATA!$E37=COLUMN() - 2,1,0)+IF(DATA!$F37=COLUMN() - 2,1,0)+IF(DATA!$G37=COLUMN() - 2,1,0))=0," ",(IF(OR(DATA!$E$33=СПИСОК!$A37,DATA!$F$33=СПИСОК!$A37,DATA!$G$33=СПИСОК!$A37),"++","+")))</f>
        <v xml:space="preserve"> </v>
      </c>
      <c r="AI38" s="21" t="str">
        <f>IF((IF(DATA!$E37=COLUMN() - 2,1,0)+IF(DATA!$F37=COLUMN() - 2,1,0)+IF(DATA!$G37=COLUMN() - 2,1,0))=0," ",(IF(OR(DATA!$E$34=СПИСОК!$A37,DATA!$F$34=СПИСОК!$A37,DATA!$G$34=СПИСОК!$A37),"++","+")))</f>
        <v xml:space="preserve"> </v>
      </c>
      <c r="AJ38" s="21" t="str">
        <f>IF((IF(DATA!$E37=COLUMN() - 2,1,0)+IF(DATA!$F37=COLUMN() - 2,1,0)+IF(DATA!$G37=COLUMN() - 2,1,0))=0," ",(IF(OR(DATA!$E$35=СПИСОК!$A37,DATA!$F$35=СПИСОК!$A37,DATA!$G$35=СПИСОК!$A37),"++","+")))</f>
        <v xml:space="preserve"> </v>
      </c>
      <c r="AK38" s="21" t="str">
        <f>IF((IF(DATA!$E37=COLUMN() - 2,1,0)+IF(DATA!$F37=COLUMN() - 2,1,0)+IF(DATA!$G37=COLUMN() - 2,1,0))=0," ",(IF(OR(DATA!$E$36=СПИСОК!$A37,DATA!$F$36=СПИСОК!$A37,DATA!$G$36=СПИСОК!$A37),"++","+")))</f>
        <v xml:space="preserve"> </v>
      </c>
      <c r="AL38" s="23"/>
      <c r="AM38" s="21" t="str">
        <f>IF((IF(DATA!$E37=COLUMN() - 2,1,0)+IF(DATA!$F37=COLUMN() - 2,1,0)+IF(DATA!$G37=COLUMN() - 2,1,0))=0," ",(IF(OR(DATA!$E$38=СПИСОК!$A37,DATA!$F$38=СПИСОК!$A37,DATA!$G$38=СПИСОК!$A37),"++","+")))</f>
        <v xml:space="preserve"> </v>
      </c>
      <c r="AN38" s="21" t="str">
        <f>IF((IF(DATA!$E37=COLUMN() - 2,1,0)+IF(DATA!$F37=COLUMN() - 2,1,0)+IF(DATA!$G37=COLUMN() - 2,1,0))=0," ",(IF(OR(DATA!$E$39=СПИСОК!$A37,DATA!$F$39=СПИСОК!$A37,DATA!$G$39=СПИСОК!$A37),"++","+")))</f>
        <v xml:space="preserve"> </v>
      </c>
      <c r="AO38" s="21" t="str">
        <f>IF((IF(DATA!$E37=COLUMN() - 2,1,0)+IF(DATA!$F37=COLUMN() - 2,1,0)+IF(DATA!$G37=COLUMN() - 2,1,0))=0," ",(IF(OR(DATA!$E$40=СПИСОК!$A37,DATA!$F$40=СПИСОК!$A37,DATA!$G$40=СПИСОК!$A37),"++","+")))</f>
        <v xml:space="preserve"> </v>
      </c>
      <c r="AP38" s="41" t="str">
        <f>IF((IF(DATA!$E37=COLUMN() - 2,1,0)+IF(DATA!$F37=COLUMN() - 2,1,0)+IF(DATA!$G37=COLUMN() - 2,1,0))=0," ",(IF(OR(DATA!$E$41=СПИСОК!$A37,DATA!$F$41=СПИСОК!$A37,DATA!$G$41=СПИСОК!$A37),"++","+")))</f>
        <v xml:space="preserve"> </v>
      </c>
      <c r="AQ38" s="33"/>
    </row>
    <row r="39" spans="1:43" ht="45" customHeight="1" x14ac:dyDescent="0.3">
      <c r="A39" s="85" t="str">
        <f>IF(СПИСОК!B38="","",СПИСОК!B38)</f>
        <v>ㅤ</v>
      </c>
      <c r="B39" s="22"/>
      <c r="C39" s="20" t="str">
        <f>IF((IF(DATA!$E38=1,1,0)+IF(DATA!$F38=1,1,0)+IF(DATA!$G38=1,1,0))=0," ",(IF(OR(DATA!$E$2=СПИСОК!$A38,DATA!$F$2=СПИСОК!$A38,DATA!$G$2=СПИСОК!$A38),"++","+")))</f>
        <v xml:space="preserve"> </v>
      </c>
      <c r="D39" s="20" t="str">
        <f>IF((IF(DATA!E38=2,1,0)+IF(DATA!$F38=2,1,0)+IF(DATA!$G38=2,1,0))=0," ",(IF(OR(DATA!$E$3=СПИСОК!$A38,DATA!$F$3=СПИСОК!$A38,DATA!$G$3=СПИСОК!$A38),"++","+")))</f>
        <v xml:space="preserve"> </v>
      </c>
      <c r="E39" s="20" t="str">
        <f>IF((IF(DATA!$E38=3,1,0)+IF(DATA!$F38=3,1,0)+IF(DATA!$G38=3,1,0))=0," ",(IF(OR(DATA!$E$4=СПИСОК!$A38,DATA!$F$4=СПИСОК!$A38,DATA!$G$4=СПИСОК!$A38),"++","+")))</f>
        <v xml:space="preserve"> </v>
      </c>
      <c r="F39" s="20" t="str">
        <f>IF((IF(DATA!$E38=4,1,0)+IF(DATA!$F38=4,1,0)+IF(DATA!$G38=4,1,0))=0," ",(IF(OR(DATA!$E$5=СПИСОК!$A38,DATA!$F$5=СПИСОК!$A38,DATA!$G$5=СПИСОК!$A38),"++","+")))</f>
        <v xml:space="preserve"> </v>
      </c>
      <c r="G39" s="20" t="str">
        <f>IF((IF(DATA!$E38=COLUMN() - 2,1,0)+IF(DATA!$F38=COLUMN() - 2,1,0)+IF(DATA!$G38=COLUMN() - 2,1,0))=0," ",(IF(OR(DATA!$E$6=СПИСОК!$A38,DATA!$F$6=СПИСОК!$A38,DATA!$G$6=СПИСОК!$A38),"++","+")))</f>
        <v xml:space="preserve"> </v>
      </c>
      <c r="H39" s="20" t="str">
        <f>IF((IF(DATA!$E38=COLUMN() - 2,1,0)+IF(DATA!$F38=COLUMN() - 2,1,0)+IF(DATA!$G38=COLUMN() - 2,1,0))=0," ",(IF(OR(DATA!$E$7=СПИСОК!$A38,DATA!$F$7=СПИСОК!$A38,DATA!$G$7=СПИСОК!$A38),"++","+")))</f>
        <v xml:space="preserve"> </v>
      </c>
      <c r="I39" s="20" t="str">
        <f>IF((IF(DATA!$E38=COLUMN() - 2,1,0)+IF(DATA!$F38=COLUMN() - 2,1,0)+IF(DATA!$G38=COLUMN() - 2,1,0))=0," ",(IF(OR(DATA!$E$8=СПИСОК!$A38,DATA!$F$8=СПИСОК!$A38,DATA!$G$8=СПИСОК!$A38),"++","+")))</f>
        <v xml:space="preserve"> </v>
      </c>
      <c r="J39" s="21" t="str">
        <f>IF((IF(DATA!$E38=COLUMN() - 2,1,0)+IF(DATA!$F38=COLUMN() - 2,1,0)+IF(DATA!$G38=COLUMN() - 2,1,0))=0," ",(IF(OR(DATA!$E$9=СПИСОК!$A38,DATA!$F$9=СПИСОК!$A38,DATA!$G$9=СПИСОК!$A38),"++","+")))</f>
        <v xml:space="preserve"> </v>
      </c>
      <c r="K39" s="21" t="str">
        <f>IF((IF(DATA!$E38=COLUMN() - 2,1,0)+IF(DATA!$F38=COLUMN() - 2,1,0)+IF(DATA!$G38=COLUMN() - 2,1,0))=0," ",(IF(OR(DATA!$E$10=СПИСОК!$A38,DATA!$F$10=СПИСОК!$A38,DATA!$G$10=СПИСОК!$A38),"++","+")))</f>
        <v xml:space="preserve"> </v>
      </c>
      <c r="L39" s="21" t="str">
        <f>IF((IF(DATA!$E38=COLUMN() - 2,1,0)+IF(DATA!$F38=COLUMN() - 2,1,0)+IF(DATA!$G38=COLUMN() - 2,1,0))=0," ",(IF(OR(DATA!$E$11=СПИСОК!$A38,DATA!$F$11=СПИСОК!$A38,DATA!$G$11=СПИСОК!$A38),"++","+")))</f>
        <v xml:space="preserve"> </v>
      </c>
      <c r="M39" s="21" t="str">
        <f>IF((IF(DATA!$E38=COLUMN() - 2,1,0)+IF(DATA!$F38=COLUMN() - 2,1,0)+IF(DATA!$G38=COLUMN() - 2,1,0))=0," ",(IF(OR(DATA!$E$12=СПИСОК!$A38,DATA!$F$12=СПИСОК!$A38,DATA!$G$12=СПИСОК!$A38),"++","+")))</f>
        <v xml:space="preserve"> </v>
      </c>
      <c r="N39" s="21" t="str">
        <f>IF((IF(DATA!$E38=COLUMN() - 2,1,0)+IF(DATA!$F38=COLUMN() - 2,1,0)+IF(DATA!$G38=COLUMN() - 2,1,0))=0," ",(IF(OR(DATA!$E$13=СПИСОК!$A38,DATA!$F$13=СПИСОК!$A38,DATA!$G$13=СПИСОК!$A38),"++","+")))</f>
        <v xml:space="preserve"> </v>
      </c>
      <c r="O39" s="21" t="str">
        <f>IF((IF(DATA!$E38=COLUMN() - 2,1,0)+IF(DATA!$F38=COLUMN() - 2,1,0)+IF(DATA!$G38=COLUMN() - 2,1,0))=0," ",(IF(OR(DATA!$E$14=СПИСОК!$A38,DATA!$F$14=СПИСОК!$A38,DATA!$G$14=СПИСОК!$A38),"++","+")))</f>
        <v xml:space="preserve"> </v>
      </c>
      <c r="P39" s="21" t="str">
        <f>IF((IF(DATA!$E38=COLUMN() - 2,1,0)+IF(DATA!$F38=COLUMN() - 2,1,0)+IF(DATA!$G38=COLUMN() - 2,1,0))=0," ",(IF(OR(DATA!$E$15=СПИСОК!$A38,DATA!$F$15=СПИСОК!$A38,DATA!$G$15=СПИСОК!$A38),"++","+")))</f>
        <v xml:space="preserve"> </v>
      </c>
      <c r="Q39" s="21" t="str">
        <f>IF((IF(DATA!$E38=COLUMN() - 2,1,0)+IF(DATA!$F38=COLUMN() - 2,1,0)+IF(DATA!$G38=COLUMN() - 2,1,0))=0," ",(IF(OR(DATA!$E$16=СПИСОК!$A38,DATA!$F$16=СПИСОК!$A38,DATA!$G$16=СПИСОК!$A38),"++","+")))</f>
        <v xml:space="preserve"> </v>
      </c>
      <c r="R39" s="21" t="str">
        <f>IF((IF(DATA!$E38=COLUMN() - 2,1,0)+IF(DATA!$F38=COLUMN() - 2,1,0)+IF(DATA!$G38=COLUMN() - 2,1,0))=0," ",(IF(OR(DATA!$E$17=СПИСОК!$A38,DATA!$F$17=СПИСОК!$A38,DATA!$G$17=СПИСОК!$A38),"++","+")))</f>
        <v xml:space="preserve"> </v>
      </c>
      <c r="S39" s="21" t="str">
        <f>IF((IF(DATA!$E38=COLUMN() - 2,1,0)+IF(DATA!$F38=COLUMN() - 2,1,0)+IF(DATA!$G38=COLUMN() - 2,1,0))=0," ",(IF(OR(DATA!$E$18=СПИСОК!$A38,DATA!$F$18=СПИСОК!$A38,DATA!$G$18=СПИСОК!$A38),"++","+")))</f>
        <v xml:space="preserve"> </v>
      </c>
      <c r="T39" s="21" t="str">
        <f>IF((IF(DATA!$E38=COLUMN() - 2,1,0)+IF(DATA!$F38=COLUMN() - 2,1,0)+IF(DATA!$G38=COLUMN() - 2,1,0))=0," ",(IF(OR(DATA!$E$19=СПИСОК!$A38,DATA!$F$19=СПИСОК!$A38,DATA!$G$19=СПИСОК!$A38),"++","+")))</f>
        <v xml:space="preserve"> </v>
      </c>
      <c r="U39" s="21" t="str">
        <f>IF((IF(DATA!$E38=COLUMN() - 2,1,0)+IF(DATA!$F38=COLUMN() - 2,1,0)+IF(DATA!$G38=COLUMN() - 2,1,0))=0," ",(IF(OR(DATA!$E$20=СПИСОК!$A38,DATA!$F$20=СПИСОК!$A38,DATA!$G$20=СПИСОК!$A38),"++","+")))</f>
        <v xml:space="preserve"> </v>
      </c>
      <c r="V39" s="21" t="str">
        <f>IF((IF(DATA!$E38=COLUMN() - 2,1,0)+IF(DATA!$F38=COLUMN() - 2,1,0)+IF(DATA!$G38=COLUMN() - 2,1,0))=0," ",(IF(OR(DATA!$E$21=СПИСОК!$A38,DATA!$F$21=СПИСОК!$A38,DATA!$G$21=СПИСОК!$A38),"++","+")))</f>
        <v xml:space="preserve"> </v>
      </c>
      <c r="W39" s="21" t="str">
        <f>IF((IF(DATA!$E38=COLUMN() - 2,1,0)+IF(DATA!$F38=COLUMN() - 2,1,0)+IF(DATA!$G38=COLUMN() - 2,1,0))=0," ",(IF(OR(DATA!$E$22=СПИСОК!$A38,DATA!$F$22=СПИСОК!$A38,DATA!$G$22=СПИСОК!$A38),"++","+")))</f>
        <v xml:space="preserve"> </v>
      </c>
      <c r="X39" s="21" t="str">
        <f>IF((IF(DATA!$E38=COLUMN() - 2,1,0)+IF(DATA!$F38=COLUMN() - 2,1,0)+IF(DATA!$G38=COLUMN() - 2,1,0))=0," ",(IF(OR(DATA!$E$23=СПИСОК!$A38,DATA!$F$23=СПИСОК!$A38,DATA!$G$23=СПИСОК!$A38),"++","+")))</f>
        <v xml:space="preserve"> </v>
      </c>
      <c r="Y39" s="21" t="str">
        <f>IF((IF(DATA!$E38=COLUMN() - 2,1,0)+IF(DATA!$F38=COLUMN() - 2,1,0)+IF(DATA!$G38=COLUMN() - 2,1,0))=0," ",(IF(OR(DATA!$E$24=СПИСОК!$A38,DATA!$F$24=СПИСОК!$A38,DATA!$G$24=СПИСОК!$A38),"++","+")))</f>
        <v xml:space="preserve"> </v>
      </c>
      <c r="Z39" s="21" t="str">
        <f>IF((IF(DATA!$E38=COLUMN() - 2,1,0)+IF(DATA!$F38=COLUMN() - 2,1,0)+IF(DATA!$G38=COLUMN() - 2,1,0))=0," ",(IF(OR(DATA!$E$25=СПИСОК!$A38,DATA!$F$25=СПИСОК!$A38,DATA!$G$25=СПИСОК!$A38),"++","+")))</f>
        <v xml:space="preserve"> </v>
      </c>
      <c r="AA39" s="21" t="str">
        <f>IF((IF(DATA!$E38=COLUMN() - 2,1,0)+IF(DATA!$F38=COLUMN() - 2,1,0)+IF(DATA!$G38=COLUMN() - 2,1,0))=0," ",(IF(OR(DATA!$E$26=СПИСОК!$A38,DATA!$F$26=СПИСОК!$A38,DATA!$G$26=СПИСОК!$A38),"++","+")))</f>
        <v xml:space="preserve"> </v>
      </c>
      <c r="AB39" s="21" t="str">
        <f>IF((IF(DATA!$E38=COLUMN() - 2,1,0)+IF(DATA!$F38=COLUMN() - 2,1,0)+IF(DATA!$G38=COLUMN() - 2,1,0))=0," ",(IF(OR(DATA!$E$27=СПИСОК!$A38,DATA!$F$27=СПИСОК!$A38,DATA!$G$27=СПИСОК!$A38),"++","+")))</f>
        <v xml:space="preserve"> </v>
      </c>
      <c r="AC39" s="21" t="str">
        <f>IF((IF(DATA!$E38=COLUMN() - 2,1,0)+IF(DATA!$F38=COLUMN() - 2,1,0)+IF(DATA!$G38=COLUMN() - 2,1,0))=0," ",(IF(OR(DATA!$E$28=СПИСОК!$A38,DATA!$F$28=СПИСОК!$A38,DATA!$G$28=СПИСОК!$A38),"++","+")))</f>
        <v xml:space="preserve"> </v>
      </c>
      <c r="AD39" s="21" t="str">
        <f>IF((IF(DATA!$E38=COLUMN() - 2,1,0)+IF(DATA!$F38=COLUMN() - 2,1,0)+IF(DATA!$G38=COLUMN() - 2,1,0))=0," ",(IF(OR(DATA!$E$29=СПИСОК!$A38,DATA!$F$29=СПИСОК!$A38,DATA!$G$29=СПИСОК!$A38),"++","+")))</f>
        <v xml:space="preserve"> </v>
      </c>
      <c r="AE39" s="21" t="str">
        <f>IF((IF(DATA!$E38=COLUMN() - 2,1,0)+IF(DATA!$F38=COLUMN() - 2,1,0)+IF(DATA!$G38=COLUMN() - 2,1,0))=0," ",(IF(OR(DATA!$E$30=СПИСОК!$A38,DATA!$F$30=СПИСОК!$A38,DATA!$G$30=СПИСОК!$A38),"++","+")))</f>
        <v xml:space="preserve"> </v>
      </c>
      <c r="AF39" s="21" t="str">
        <f>IF((IF(DATA!$E38=COLUMN() - 2,1,0)+IF(DATA!$F38=COLUMN() - 2,1,0)+IF(DATA!$G38=COLUMN() - 2,1,0))=0," ",(IF(OR(DATA!$E$31=СПИСОК!$A38,DATA!$F$31=СПИСОК!$A38,DATA!$G$31=СПИСОК!$A38),"++","+")))</f>
        <v xml:space="preserve"> </v>
      </c>
      <c r="AG39" s="21" t="str">
        <f>IF((IF(DATA!$E38=COLUMN() - 2,1,0)+IF(DATA!$F38=COLUMN() - 2,1,0)+IF(DATA!$G38=COLUMN() - 2,1,0))=0," ",(IF(OR(DATA!$E$32=СПИСОК!$A38,DATA!$F$32=СПИСОК!$A38,DATA!$G$32=СПИСОК!$A38),"++","+")))</f>
        <v xml:space="preserve"> </v>
      </c>
      <c r="AH39" s="21" t="str">
        <f>IF((IF(DATA!$E38=COLUMN() - 2,1,0)+IF(DATA!$F38=COLUMN() - 2,1,0)+IF(DATA!$G38=COLUMN() - 2,1,0))=0," ",(IF(OR(DATA!$E$33=СПИСОК!$A38,DATA!$F$33=СПИСОК!$A38,DATA!$G$33=СПИСОК!$A38),"++","+")))</f>
        <v xml:space="preserve"> </v>
      </c>
      <c r="AI39" s="21" t="str">
        <f>IF((IF(DATA!$E38=COLUMN() - 2,1,0)+IF(DATA!$F38=COLUMN() - 2,1,0)+IF(DATA!$G38=COLUMN() - 2,1,0))=0," ",(IF(OR(DATA!$E$34=СПИСОК!$A38,DATA!$F$34=СПИСОК!$A38,DATA!$G$34=СПИСОК!$A38),"++","+")))</f>
        <v xml:space="preserve"> </v>
      </c>
      <c r="AJ39" s="21" t="str">
        <f>IF((IF(DATA!$E38=COLUMN() - 2,1,0)+IF(DATA!$F38=COLUMN() - 2,1,0)+IF(DATA!$G38=COLUMN() - 2,1,0))=0," ",(IF(OR(DATA!$E$35=СПИСОК!$A38,DATA!$F$35=СПИСОК!$A38,DATA!$G$35=СПИСОК!$A38),"++","+")))</f>
        <v xml:space="preserve"> </v>
      </c>
      <c r="AK39" s="21" t="str">
        <f>IF((IF(DATA!$E38=COLUMN() - 2,1,0)+IF(DATA!$F38=COLUMN() - 2,1,0)+IF(DATA!$G38=COLUMN() - 2,1,0))=0," ",(IF(OR(DATA!$E$36=СПИСОК!$A38,DATA!$F$36=СПИСОК!$A38,DATA!$G$36=СПИСОК!$A38),"++","+")))</f>
        <v xml:space="preserve"> </v>
      </c>
      <c r="AL39" s="21" t="str">
        <f>IF((IF(DATA!$E38=COLUMN() - 2,1,0)+IF(DATA!$F38=COLUMN() - 2,1,0)+IF(DATA!$G38=COLUMN() - 2,1,0))=0," ",(IF(OR(DATA!$E$37=СПИСОК!$A38,DATA!$F$37=СПИСОК!$A38,DATA!$G$37=СПИСОК!$A38),"++","+")))</f>
        <v xml:space="preserve"> </v>
      </c>
      <c r="AM39" s="23"/>
      <c r="AN39" s="21" t="str">
        <f>IF((IF(DATA!$E38=COLUMN() - 2,1,0)+IF(DATA!$F38=COLUMN() - 2,1,0)+IF(DATA!$G38=COLUMN() - 2,1,0))=0," ",(IF(OR(DATA!$E$39=СПИСОК!$A38,DATA!$F$39=СПИСОК!$A38,DATA!$G$39=СПИСОК!$A38),"++","+")))</f>
        <v xml:space="preserve"> </v>
      </c>
      <c r="AO39" s="21" t="str">
        <f>IF((IF(DATA!$E38=COLUMN() - 2,1,0)+IF(DATA!$F38=COLUMN() - 2,1,0)+IF(DATA!$G38=COLUMN() - 2,1,0))=0," ",(IF(OR(DATA!$E$40=СПИСОК!$A38,DATA!$F$40=СПИСОК!$A38,DATA!$G$40=СПИСОК!$A38),"++","+")))</f>
        <v xml:space="preserve"> </v>
      </c>
      <c r="AP39" s="41" t="str">
        <f>IF((IF(DATA!$E38=COLUMN() - 2,1,0)+IF(DATA!$F38=COLUMN() - 2,1,0)+IF(DATA!$G38=COLUMN() - 2,1,0))=0," ",(IF(OR(DATA!$E$41=СПИСОК!$A38,DATA!$F$41=СПИСОК!$A38,DATA!$G$41=СПИСОК!$A38),"++","+")))</f>
        <v xml:space="preserve"> </v>
      </c>
      <c r="AQ39" s="33"/>
    </row>
    <row r="40" spans="1:43" ht="45" customHeight="1" x14ac:dyDescent="0.3">
      <c r="A40" s="85" t="str">
        <f>IF(СПИСОК!B39="","",СПИСОК!B39)</f>
        <v>ㅤ</v>
      </c>
      <c r="B40" s="22"/>
      <c r="C40" s="20" t="str">
        <f>IF((IF(DATA!$E39=1,1,0)+IF(DATA!$F39=1,1,0)+IF(DATA!$G39=1,1,0))=0," ",(IF(OR(DATA!$E$2=СПИСОК!$A39,DATA!$F$2=СПИСОК!$A39,DATA!$G$2=СПИСОК!$A39),"++","+")))</f>
        <v xml:space="preserve"> </v>
      </c>
      <c r="D40" s="20" t="str">
        <f>IF((IF(DATA!E39=2,1,0)+IF(DATA!$F39=2,1,0)+IF(DATA!$G39=2,1,0))=0," ",(IF(OR(DATA!$E$3=СПИСОК!$A39,DATA!$F$3=СПИСОК!$A39,DATA!$G$3=СПИСОК!$A39),"++","+")))</f>
        <v xml:space="preserve"> </v>
      </c>
      <c r="E40" s="20" t="str">
        <f>IF((IF(DATA!$E39=3,1,0)+IF(DATA!$F39=3,1,0)+IF(DATA!$G39=3,1,0))=0," ",(IF(OR(DATA!$E$4=СПИСОК!$A39,DATA!$F$4=СПИСОК!$A39,DATA!$G$4=СПИСОК!$A39),"++","+")))</f>
        <v xml:space="preserve"> </v>
      </c>
      <c r="F40" s="20" t="str">
        <f>IF((IF(DATA!$E39=4,1,0)+IF(DATA!$F39=4,1,0)+IF(DATA!$G39=4,1,0))=0," ",(IF(OR(DATA!$E$5=СПИСОК!$A39,DATA!$F$5=СПИСОК!$A39,DATA!$G$5=СПИСОК!$A39),"++","+")))</f>
        <v xml:space="preserve"> </v>
      </c>
      <c r="G40" s="20" t="str">
        <f>IF((IF(DATA!$E39=COLUMN() - 2,1,0)+IF(DATA!$F39=COLUMN() - 2,1,0)+IF(DATA!$G39=COLUMN() - 2,1,0))=0," ",(IF(OR(DATA!$E$6=СПИСОК!$A39,DATA!$F$6=СПИСОК!$A39,DATA!$G$6=СПИСОК!$A39),"++","+")))</f>
        <v xml:space="preserve"> </v>
      </c>
      <c r="H40" s="20" t="str">
        <f>IF((IF(DATA!$E39=COLUMN() - 2,1,0)+IF(DATA!$F39=COLUMN() - 2,1,0)+IF(DATA!$G39=COLUMN() - 2,1,0))=0," ",(IF(OR(DATA!$E$7=СПИСОК!$A39,DATA!$F$7=СПИСОК!$A39,DATA!$G$7=СПИСОК!$A39),"++","+")))</f>
        <v xml:space="preserve"> </v>
      </c>
      <c r="I40" s="20" t="str">
        <f>IF((IF(DATA!$E39=COLUMN() - 2,1,0)+IF(DATA!$F39=COLUMN() - 2,1,0)+IF(DATA!$G39=COLUMN() - 2,1,0))=0," ",(IF(OR(DATA!$E$8=СПИСОК!$A39,DATA!$F$8=СПИСОК!$A39,DATA!$G$8=СПИСОК!$A39),"++","+")))</f>
        <v xml:space="preserve"> </v>
      </c>
      <c r="J40" s="21" t="str">
        <f>IF((IF(DATA!$E39=COLUMN() - 2,1,0)+IF(DATA!$F39=COLUMN() - 2,1,0)+IF(DATA!$G39=COLUMN() - 2,1,0))=0," ",(IF(OR(DATA!$E$9=СПИСОК!$A39,DATA!$F$9=СПИСОК!$A39,DATA!$G$9=СПИСОК!$A39),"++","+")))</f>
        <v xml:space="preserve"> </v>
      </c>
      <c r="K40" s="21" t="str">
        <f>IF((IF(DATA!$E39=COLUMN() - 2,1,0)+IF(DATA!$F39=COLUMN() - 2,1,0)+IF(DATA!$G39=COLUMN() - 2,1,0))=0," ",(IF(OR(DATA!$E$10=СПИСОК!$A39,DATA!$F$10=СПИСОК!$A39,DATA!$G$10=СПИСОК!$A39),"++","+")))</f>
        <v xml:space="preserve"> </v>
      </c>
      <c r="L40" s="21" t="str">
        <f>IF((IF(DATA!$E39=COLUMN() - 2,1,0)+IF(DATA!$F39=COLUMN() - 2,1,0)+IF(DATA!$G39=COLUMN() - 2,1,0))=0," ",(IF(OR(DATA!$E$11=СПИСОК!$A39,DATA!$F$11=СПИСОК!$A39,DATA!$G$11=СПИСОК!$A39),"++","+")))</f>
        <v xml:space="preserve"> </v>
      </c>
      <c r="M40" s="21" t="str">
        <f>IF((IF(DATA!$E39=COLUMN() - 2,1,0)+IF(DATA!$F39=COLUMN() - 2,1,0)+IF(DATA!$G39=COLUMN() - 2,1,0))=0," ",(IF(OR(DATA!$E$12=СПИСОК!$A39,DATA!$F$12=СПИСОК!$A39,DATA!$G$12=СПИСОК!$A39),"++","+")))</f>
        <v xml:space="preserve"> </v>
      </c>
      <c r="N40" s="21" t="str">
        <f>IF((IF(DATA!$E39=COLUMN() - 2,1,0)+IF(DATA!$F39=COLUMN() - 2,1,0)+IF(DATA!$G39=COLUMN() - 2,1,0))=0," ",(IF(OR(DATA!$E$13=СПИСОК!$A39,DATA!$F$13=СПИСОК!$A39,DATA!$G$13=СПИСОК!$A39),"++","+")))</f>
        <v xml:space="preserve"> </v>
      </c>
      <c r="O40" s="21" t="str">
        <f>IF((IF(DATA!$E39=COLUMN() - 2,1,0)+IF(DATA!$F39=COLUMN() - 2,1,0)+IF(DATA!$G39=COLUMN() - 2,1,0))=0," ",(IF(OR(DATA!$E$14=СПИСОК!$A39,DATA!$F$14=СПИСОК!$A39,DATA!$G$14=СПИСОК!$A39),"++","+")))</f>
        <v xml:space="preserve"> </v>
      </c>
      <c r="P40" s="21" t="str">
        <f>IF((IF(DATA!$E39=COLUMN() - 2,1,0)+IF(DATA!$F39=COLUMN() - 2,1,0)+IF(DATA!$G39=COLUMN() - 2,1,0))=0," ",(IF(OR(DATA!$E$15=СПИСОК!$A39,DATA!$F$15=СПИСОК!$A39,DATA!$G$15=СПИСОК!$A39),"++","+")))</f>
        <v xml:space="preserve"> </v>
      </c>
      <c r="Q40" s="21" t="str">
        <f>IF((IF(DATA!$E39=COLUMN() - 2,1,0)+IF(DATA!$F39=COLUMN() - 2,1,0)+IF(DATA!$G39=COLUMN() - 2,1,0))=0," ",(IF(OR(DATA!$E$16=СПИСОК!$A39,DATA!$F$16=СПИСОК!$A39,DATA!$G$16=СПИСОК!$A39),"++","+")))</f>
        <v xml:space="preserve"> </v>
      </c>
      <c r="R40" s="21" t="str">
        <f>IF((IF(DATA!$E39=COLUMN() - 2,1,0)+IF(DATA!$F39=COLUMN() - 2,1,0)+IF(DATA!$G39=COLUMN() - 2,1,0))=0," ",(IF(OR(DATA!$E$17=СПИСОК!$A39,DATA!$F$17=СПИСОК!$A39,DATA!$G$17=СПИСОК!$A39),"++","+")))</f>
        <v xml:space="preserve"> </v>
      </c>
      <c r="S40" s="21" t="str">
        <f>IF((IF(DATA!$E39=COLUMN() - 2,1,0)+IF(DATA!$F39=COLUMN() - 2,1,0)+IF(DATA!$G39=COLUMN() - 2,1,0))=0," ",(IF(OR(DATA!$E$18=СПИСОК!$A39,DATA!$F$18=СПИСОК!$A39,DATA!$G$18=СПИСОК!$A39),"++","+")))</f>
        <v xml:space="preserve"> </v>
      </c>
      <c r="T40" s="21" t="str">
        <f>IF((IF(DATA!$E39=COLUMN() - 2,1,0)+IF(DATA!$F39=COLUMN() - 2,1,0)+IF(DATA!$G39=COLUMN() - 2,1,0))=0," ",(IF(OR(DATA!$E$19=СПИСОК!$A39,DATA!$F$19=СПИСОК!$A39,DATA!$G$19=СПИСОК!$A39),"++","+")))</f>
        <v xml:space="preserve"> </v>
      </c>
      <c r="U40" s="21" t="str">
        <f>IF((IF(DATA!$E39=COLUMN() - 2,1,0)+IF(DATA!$F39=COLUMN() - 2,1,0)+IF(DATA!$G39=COLUMN() - 2,1,0))=0," ",(IF(OR(DATA!$E$20=СПИСОК!$A39,DATA!$F$20=СПИСОК!$A39,DATA!$G$20=СПИСОК!$A39),"++","+")))</f>
        <v xml:space="preserve"> </v>
      </c>
      <c r="V40" s="21" t="str">
        <f>IF((IF(DATA!$E39=COLUMN() - 2,1,0)+IF(DATA!$F39=COLUMN() - 2,1,0)+IF(DATA!$G39=COLUMN() - 2,1,0))=0," ",(IF(OR(DATA!$E$21=СПИСОК!$A39,DATA!$F$21=СПИСОК!$A39,DATA!$G$21=СПИСОК!$A39),"++","+")))</f>
        <v xml:space="preserve"> </v>
      </c>
      <c r="W40" s="21" t="str">
        <f>IF((IF(DATA!$E39=COLUMN() - 2,1,0)+IF(DATA!$F39=COLUMN() - 2,1,0)+IF(DATA!$G39=COLUMN() - 2,1,0))=0," ",(IF(OR(DATA!$E$22=СПИСОК!$A39,DATA!$F$22=СПИСОК!$A39,DATA!$G$22=СПИСОК!$A39),"++","+")))</f>
        <v xml:space="preserve"> </v>
      </c>
      <c r="X40" s="21" t="str">
        <f>IF((IF(DATA!$E39=COLUMN() - 2,1,0)+IF(DATA!$F39=COLUMN() - 2,1,0)+IF(DATA!$G39=COLUMN() - 2,1,0))=0," ",(IF(OR(DATA!$E$23=СПИСОК!$A39,DATA!$F$23=СПИСОК!$A39,DATA!$G$23=СПИСОК!$A39),"++","+")))</f>
        <v xml:space="preserve"> </v>
      </c>
      <c r="Y40" s="21" t="str">
        <f>IF((IF(DATA!$E39=COLUMN() - 2,1,0)+IF(DATA!$F39=COLUMN() - 2,1,0)+IF(DATA!$G39=COLUMN() - 2,1,0))=0," ",(IF(OR(DATA!$E$24=СПИСОК!$A39,DATA!$F$24=СПИСОК!$A39,DATA!$G$24=СПИСОК!$A39),"++","+")))</f>
        <v xml:space="preserve"> </v>
      </c>
      <c r="Z40" s="21" t="str">
        <f>IF((IF(DATA!$E39=COLUMN() - 2,1,0)+IF(DATA!$F39=COLUMN() - 2,1,0)+IF(DATA!$G39=COLUMN() - 2,1,0))=0," ",(IF(OR(DATA!$E$25=СПИСОК!$A39,DATA!$F$25=СПИСОК!$A39,DATA!$G$25=СПИСОК!$A39),"++","+")))</f>
        <v xml:space="preserve"> </v>
      </c>
      <c r="AA40" s="21" t="str">
        <f>IF((IF(DATA!$E39=COLUMN() - 2,1,0)+IF(DATA!$F39=COLUMN() - 2,1,0)+IF(DATA!$G39=COLUMN() - 2,1,0))=0," ",(IF(OR(DATA!$E$26=СПИСОК!$A39,DATA!$F$26=СПИСОК!$A39,DATA!$G$26=СПИСОК!$A39),"++","+")))</f>
        <v xml:space="preserve"> </v>
      </c>
      <c r="AB40" s="21" t="str">
        <f>IF((IF(DATA!$E39=COLUMN() - 2,1,0)+IF(DATA!$F39=COLUMN() - 2,1,0)+IF(DATA!$G39=COLUMN() - 2,1,0))=0," ",(IF(OR(DATA!$E$27=СПИСОК!$A39,DATA!$F$27=СПИСОК!$A39,DATA!$G$27=СПИСОК!$A39),"++","+")))</f>
        <v xml:space="preserve"> </v>
      </c>
      <c r="AC40" s="21" t="str">
        <f>IF((IF(DATA!$E39=COLUMN() - 2,1,0)+IF(DATA!$F39=COLUMN() - 2,1,0)+IF(DATA!$G39=COLUMN() - 2,1,0))=0," ",(IF(OR(DATA!$E$28=СПИСОК!$A39,DATA!$F$28=СПИСОК!$A39,DATA!$G$28=СПИСОК!$A39),"++","+")))</f>
        <v xml:space="preserve"> </v>
      </c>
      <c r="AD40" s="21" t="str">
        <f>IF((IF(DATA!$E39=COLUMN() - 2,1,0)+IF(DATA!$F39=COLUMN() - 2,1,0)+IF(DATA!$G39=COLUMN() - 2,1,0))=0," ",(IF(OR(DATA!$E$29=СПИСОК!$A39,DATA!$F$29=СПИСОК!$A39,DATA!$G$29=СПИСОК!$A39),"++","+")))</f>
        <v xml:space="preserve"> </v>
      </c>
      <c r="AE40" s="21" t="str">
        <f>IF((IF(DATA!$E39=COLUMN() - 2,1,0)+IF(DATA!$F39=COLUMN() - 2,1,0)+IF(DATA!$G39=COLUMN() - 2,1,0))=0," ",(IF(OR(DATA!$E$30=СПИСОК!$A39,DATA!$F$30=СПИСОК!$A39,DATA!$G$30=СПИСОК!$A39),"++","+")))</f>
        <v xml:space="preserve"> </v>
      </c>
      <c r="AF40" s="21" t="str">
        <f>IF((IF(DATA!$E39=COLUMN() - 2,1,0)+IF(DATA!$F39=COLUMN() - 2,1,0)+IF(DATA!$G39=COLUMN() - 2,1,0))=0," ",(IF(OR(DATA!$E$31=СПИСОК!$A39,DATA!$F$31=СПИСОК!$A39,DATA!$G$31=СПИСОК!$A39),"++","+")))</f>
        <v xml:space="preserve"> </v>
      </c>
      <c r="AG40" s="21" t="str">
        <f>IF((IF(DATA!$E39=COLUMN() - 2,1,0)+IF(DATA!$F39=COLUMN() - 2,1,0)+IF(DATA!$G39=COLUMN() - 2,1,0))=0," ",(IF(OR(DATA!$E$32=СПИСОК!$A39,DATA!$F$32=СПИСОК!$A39,DATA!$G$32=СПИСОК!$A39),"++","+")))</f>
        <v xml:space="preserve"> </v>
      </c>
      <c r="AH40" s="21" t="str">
        <f>IF((IF(DATA!$E39=COLUMN() - 2,1,0)+IF(DATA!$F39=COLUMN() - 2,1,0)+IF(DATA!$G39=COLUMN() - 2,1,0))=0," ",(IF(OR(DATA!$E$33=СПИСОК!$A39,DATA!$F$33=СПИСОК!$A39,DATA!$G$33=СПИСОК!$A39),"++","+")))</f>
        <v xml:space="preserve"> </v>
      </c>
      <c r="AI40" s="21" t="str">
        <f>IF((IF(DATA!$E39=COLUMN() - 2,1,0)+IF(DATA!$F39=COLUMN() - 2,1,0)+IF(DATA!$G39=COLUMN() - 2,1,0))=0," ",(IF(OR(DATA!$E$34=СПИСОК!$A39,DATA!$F$34=СПИСОК!$A39,DATA!$G$34=СПИСОК!$A39),"++","+")))</f>
        <v xml:space="preserve"> </v>
      </c>
      <c r="AJ40" s="21" t="str">
        <f>IF((IF(DATA!$E39=COLUMN() - 2,1,0)+IF(DATA!$F39=COLUMN() - 2,1,0)+IF(DATA!$G39=COLUMN() - 2,1,0))=0," ",(IF(OR(DATA!$E$35=СПИСОК!$A39,DATA!$F$35=СПИСОК!$A39,DATA!$G$35=СПИСОК!$A39),"++","+")))</f>
        <v xml:space="preserve"> </v>
      </c>
      <c r="AK40" s="21" t="str">
        <f>IF((IF(DATA!$E39=COLUMN() - 2,1,0)+IF(DATA!$F39=COLUMN() - 2,1,0)+IF(DATA!$G39=COLUMN() - 2,1,0))=0," ",(IF(OR(DATA!$E$36=СПИСОК!$A39,DATA!$F$36=СПИСОК!$A39,DATA!$G$36=СПИСОК!$A39),"++","+")))</f>
        <v xml:space="preserve"> </v>
      </c>
      <c r="AL40" s="21" t="str">
        <f>IF((IF(DATA!$E39=COLUMN() - 2,1,0)+IF(DATA!$F39=COLUMN() - 2,1,0)+IF(DATA!$G39=COLUMN() - 2,1,0))=0," ",(IF(OR(DATA!$E$37=СПИСОК!$A39,DATA!$F$37=СПИСОК!$A39,DATA!$G$37=СПИСОК!$A39),"++","+")))</f>
        <v xml:space="preserve"> </v>
      </c>
      <c r="AM40" s="21" t="str">
        <f>IF((IF(DATA!$E39=COLUMN() - 2,1,0)+IF(DATA!$F39=COLUMN() - 2,1,0)+IF(DATA!$G39=COLUMN() - 2,1,0))=0," ",(IF(OR(DATA!$E$38=СПИСОК!$A39,DATA!$F$38=СПИСОК!$A39,DATA!$G$38=СПИСОК!$A39),"++","+")))</f>
        <v xml:space="preserve"> </v>
      </c>
      <c r="AN40" s="23"/>
      <c r="AO40" s="21" t="str">
        <f>IF((IF(DATA!$E39=COLUMN() - 2,1,0)+IF(DATA!$F39=COLUMN() - 2,1,0)+IF(DATA!$G39=COLUMN() - 2,1,0))=0," ",(IF(OR(DATA!$E$40=СПИСОК!$A39,DATA!$F$40=СПИСОК!$A39,DATA!$G$40=СПИСОК!$A39),"++","+")))</f>
        <v xml:space="preserve"> </v>
      </c>
      <c r="AP40" s="41" t="str">
        <f>IF((IF(DATA!$E39=COLUMN() - 2,1,0)+IF(DATA!$F39=COLUMN() - 2,1,0)+IF(DATA!$G39=COLUMN() - 2,1,0))=0," ",(IF(OR(DATA!$E$41=СПИСОК!$A39,DATA!$F$41=СПИСОК!$A39,DATA!$G$41=СПИСОК!$A39),"++","+")))</f>
        <v xml:space="preserve"> </v>
      </c>
      <c r="AQ40" s="33"/>
    </row>
    <row r="41" spans="1:43" ht="45" customHeight="1" x14ac:dyDescent="0.3">
      <c r="A41" s="85" t="str">
        <f>IF(СПИСОК!B40="","",СПИСОК!B40)</f>
        <v>ㅤ</v>
      </c>
      <c r="B41" s="22"/>
      <c r="C41" s="20" t="str">
        <f>IF((IF(DATA!$E40=1,1,0)+IF(DATA!$F40=1,1,0)+IF(DATA!$G40=1,1,0))=0," ",(IF(OR(DATA!$E$2=СПИСОК!$A40,DATA!$F$2=СПИСОК!$A40,DATA!$G$2=СПИСОК!$A40),"++","+")))</f>
        <v xml:space="preserve"> </v>
      </c>
      <c r="D41" s="20" t="str">
        <f>IF((IF(DATA!E40=2,1,0)+IF(DATA!$F40=2,1,0)+IF(DATA!$G40=2,1,0))=0," ",(IF(OR(DATA!$E$3=СПИСОК!$A40,DATA!$F$3=СПИСОК!$A40,DATA!$G$3=СПИСОК!$A40),"++","+")))</f>
        <v xml:space="preserve"> </v>
      </c>
      <c r="E41" s="20" t="str">
        <f>IF((IF(DATA!$E40=3,1,0)+IF(DATA!$F40=3,1,0)+IF(DATA!$G40=3,1,0))=0," ",(IF(OR(DATA!$E$4=СПИСОК!$A40,DATA!$F$4=СПИСОК!$A40,DATA!$G$4=СПИСОК!$A40),"++","+")))</f>
        <v xml:space="preserve"> </v>
      </c>
      <c r="F41" s="20" t="str">
        <f>IF((IF(DATA!$E40=4,1,0)+IF(DATA!$F40=4,1,0)+IF(DATA!$G40=4,1,0))=0," ",(IF(OR(DATA!$E$5=СПИСОК!$A40,DATA!$F$5=СПИСОК!$A40,DATA!$G$5=СПИСОК!$A40),"++","+")))</f>
        <v xml:space="preserve"> </v>
      </c>
      <c r="G41" s="20" t="str">
        <f>IF((IF(DATA!$E40=COLUMN() - 2,1,0)+IF(DATA!$F40=COLUMN() - 2,1,0)+IF(DATA!$G40=COLUMN() - 2,1,0))=0," ",(IF(OR(DATA!$E$6=СПИСОК!$A40,DATA!$F$6=СПИСОК!$A40,DATA!$G$6=СПИСОК!$A40),"++","+")))</f>
        <v xml:space="preserve"> </v>
      </c>
      <c r="H41" s="20" t="str">
        <f>IF((IF(DATA!$E40=COLUMN() - 2,1,0)+IF(DATA!$F40=COLUMN() - 2,1,0)+IF(DATA!$G40=COLUMN() - 2,1,0))=0," ",(IF(OR(DATA!$E$7=СПИСОК!$A40,DATA!$F$7=СПИСОК!$A40,DATA!$G$7=СПИСОК!$A40),"++","+")))</f>
        <v xml:space="preserve"> </v>
      </c>
      <c r="I41" s="20" t="str">
        <f>IF((IF(DATA!$E40=COLUMN() - 2,1,0)+IF(DATA!$F40=COLUMN() - 2,1,0)+IF(DATA!$G40=COLUMN() - 2,1,0))=0," ",(IF(OR(DATA!$E$8=СПИСОК!$A40,DATA!$F$8=СПИСОК!$A40,DATA!$G$8=СПИСОК!$A40),"++","+")))</f>
        <v xml:space="preserve"> </v>
      </c>
      <c r="J41" s="21" t="str">
        <f>IF((IF(DATA!$E40=COLUMN() - 2,1,0)+IF(DATA!$F40=COLUMN() - 2,1,0)+IF(DATA!$G40=COLUMN() - 2,1,0))=0," ",(IF(OR(DATA!$E$9=СПИСОК!$A40,DATA!$F$9=СПИСОК!$A40,DATA!$G$9=СПИСОК!$A40),"++","+")))</f>
        <v xml:space="preserve"> </v>
      </c>
      <c r="K41" s="21" t="str">
        <f>IF((IF(DATA!$E40=COLUMN() - 2,1,0)+IF(DATA!$F40=COLUMN() - 2,1,0)+IF(DATA!$G40=COLUMN() - 2,1,0))=0," ",(IF(OR(DATA!$E$10=СПИСОК!$A40,DATA!$F$10=СПИСОК!$A40,DATA!$G$10=СПИСОК!$A40),"++","+")))</f>
        <v xml:space="preserve"> </v>
      </c>
      <c r="L41" s="21" t="str">
        <f>IF((IF(DATA!$E40=COLUMN() - 2,1,0)+IF(DATA!$F40=COLUMN() - 2,1,0)+IF(DATA!$G40=COLUMN() - 2,1,0))=0," ",(IF(OR(DATA!$E$11=СПИСОК!$A40,DATA!$F$11=СПИСОК!$A40,DATA!$G$11=СПИСОК!$A40),"++","+")))</f>
        <v xml:space="preserve"> </v>
      </c>
      <c r="M41" s="21" t="str">
        <f>IF((IF(DATA!$E40=COLUMN() - 2,1,0)+IF(DATA!$F40=COLUMN() - 2,1,0)+IF(DATA!$G40=COLUMN() - 2,1,0))=0," ",(IF(OR(DATA!$E$12=СПИСОК!$A40,DATA!$F$12=СПИСОК!$A40,DATA!$G$12=СПИСОК!$A40),"++","+")))</f>
        <v xml:space="preserve"> </v>
      </c>
      <c r="N41" s="21" t="str">
        <f>IF((IF(DATA!$E40=COLUMN() - 2,1,0)+IF(DATA!$F40=COLUMN() - 2,1,0)+IF(DATA!$G40=COLUMN() - 2,1,0))=0," ",(IF(OR(DATA!$E$13=СПИСОК!$A40,DATA!$F$13=СПИСОК!$A40,DATA!$G$13=СПИСОК!$A40),"++","+")))</f>
        <v xml:space="preserve"> </v>
      </c>
      <c r="O41" s="21" t="str">
        <f>IF((IF(DATA!$E40=COLUMN() - 2,1,0)+IF(DATA!$F40=COLUMN() - 2,1,0)+IF(DATA!$G40=COLUMN() - 2,1,0))=0," ",(IF(OR(DATA!$E$14=СПИСОК!$A40,DATA!$F$14=СПИСОК!$A40,DATA!$G$14=СПИСОК!$A40),"++","+")))</f>
        <v xml:space="preserve"> </v>
      </c>
      <c r="P41" s="21" t="str">
        <f>IF((IF(DATA!$E40=COLUMN() - 2,1,0)+IF(DATA!$F40=COLUMN() - 2,1,0)+IF(DATA!$G40=COLUMN() - 2,1,0))=0," ",(IF(OR(DATA!$E$15=СПИСОК!$A40,DATA!$F$15=СПИСОК!$A40,DATA!$G$15=СПИСОК!$A40),"++","+")))</f>
        <v xml:space="preserve"> </v>
      </c>
      <c r="Q41" s="21" t="str">
        <f>IF((IF(DATA!$E40=COLUMN() - 2,1,0)+IF(DATA!$F40=COLUMN() - 2,1,0)+IF(DATA!$G40=COLUMN() - 2,1,0))=0," ",(IF(OR(DATA!$E$16=СПИСОК!$A40,DATA!$F$16=СПИСОК!$A40,DATA!$G$16=СПИСОК!$A40),"++","+")))</f>
        <v xml:space="preserve"> </v>
      </c>
      <c r="R41" s="21" t="str">
        <f>IF((IF(DATA!$E40=COLUMN() - 2,1,0)+IF(DATA!$F40=COLUMN() - 2,1,0)+IF(DATA!$G40=COLUMN() - 2,1,0))=0," ",(IF(OR(DATA!$E$17=СПИСОК!$A40,DATA!$F$17=СПИСОК!$A40,DATA!$G$17=СПИСОК!$A40),"++","+")))</f>
        <v xml:space="preserve"> </v>
      </c>
      <c r="S41" s="21" t="str">
        <f>IF((IF(DATA!$E40=COLUMN() - 2,1,0)+IF(DATA!$F40=COLUMN() - 2,1,0)+IF(DATA!$G40=COLUMN() - 2,1,0))=0," ",(IF(OR(DATA!$E$18=СПИСОК!$A40,DATA!$F$18=СПИСОК!$A40,DATA!$G$18=СПИСОК!$A40),"++","+")))</f>
        <v xml:space="preserve"> </v>
      </c>
      <c r="T41" s="21" t="str">
        <f>IF((IF(DATA!$E40=COLUMN() - 2,1,0)+IF(DATA!$F40=COLUMN() - 2,1,0)+IF(DATA!$G40=COLUMN() - 2,1,0))=0," ",(IF(OR(DATA!$E$19=СПИСОК!$A40,DATA!$F$19=СПИСОК!$A40,DATA!$G$19=СПИСОК!$A40),"++","+")))</f>
        <v xml:space="preserve"> </v>
      </c>
      <c r="U41" s="21" t="str">
        <f>IF((IF(DATA!$E40=COLUMN() - 2,1,0)+IF(DATA!$F40=COLUMN() - 2,1,0)+IF(DATA!$G40=COLUMN() - 2,1,0))=0," ",(IF(OR(DATA!$E$20=СПИСОК!$A40,DATA!$F$20=СПИСОК!$A40,DATA!$G$20=СПИСОК!$A40),"++","+")))</f>
        <v xml:space="preserve"> </v>
      </c>
      <c r="V41" s="21" t="str">
        <f>IF((IF(DATA!$E40=COLUMN() - 2,1,0)+IF(DATA!$F40=COLUMN() - 2,1,0)+IF(DATA!$G40=COLUMN() - 2,1,0))=0," ",(IF(OR(DATA!$E$21=СПИСОК!$A40,DATA!$F$21=СПИСОК!$A40,DATA!$G$21=СПИСОК!$A40),"++","+")))</f>
        <v xml:space="preserve"> </v>
      </c>
      <c r="W41" s="21" t="str">
        <f>IF((IF(DATA!$E40=COLUMN() - 2,1,0)+IF(DATA!$F40=COLUMN() - 2,1,0)+IF(DATA!$G40=COLUMN() - 2,1,0))=0," ",(IF(OR(DATA!$E$22=СПИСОК!$A40,DATA!$F$22=СПИСОК!$A40,DATA!$G$22=СПИСОК!$A40),"++","+")))</f>
        <v xml:space="preserve"> </v>
      </c>
      <c r="X41" s="21" t="str">
        <f>IF((IF(DATA!$E40=COLUMN() - 2,1,0)+IF(DATA!$F40=COLUMN() - 2,1,0)+IF(DATA!$G40=COLUMN() - 2,1,0))=0," ",(IF(OR(DATA!$E$23=СПИСОК!$A40,DATA!$F$23=СПИСОК!$A40,DATA!$G$23=СПИСОК!$A40),"++","+")))</f>
        <v xml:space="preserve"> </v>
      </c>
      <c r="Y41" s="21" t="str">
        <f>IF((IF(DATA!$E40=COLUMN() - 2,1,0)+IF(DATA!$F40=COLUMN() - 2,1,0)+IF(DATA!$G40=COLUMN() - 2,1,0))=0," ",(IF(OR(DATA!$E$24=СПИСОК!$A40,DATA!$F$24=СПИСОК!$A40,DATA!$G$24=СПИСОК!$A40),"++","+")))</f>
        <v xml:space="preserve"> </v>
      </c>
      <c r="Z41" s="21" t="str">
        <f>IF((IF(DATA!$E40=COLUMN() - 2,1,0)+IF(DATA!$F40=COLUMN() - 2,1,0)+IF(DATA!$G40=COLUMN() - 2,1,0))=0," ",(IF(OR(DATA!$E$25=СПИСОК!$A40,DATA!$F$25=СПИСОК!$A40,DATA!$G$25=СПИСОК!$A40),"++","+")))</f>
        <v xml:space="preserve"> </v>
      </c>
      <c r="AA41" s="21" t="str">
        <f>IF((IF(DATA!$E40=COLUMN() - 2,1,0)+IF(DATA!$F40=COLUMN() - 2,1,0)+IF(DATA!$G40=COLUMN() - 2,1,0))=0," ",(IF(OR(DATA!$E$26=СПИСОК!$A40,DATA!$F$26=СПИСОК!$A40,DATA!$G$26=СПИСОК!$A40),"++","+")))</f>
        <v xml:space="preserve"> </v>
      </c>
      <c r="AB41" s="21" t="str">
        <f>IF((IF(DATA!$E40=COLUMN() - 2,1,0)+IF(DATA!$F40=COLUMN() - 2,1,0)+IF(DATA!$G40=COLUMN() - 2,1,0))=0," ",(IF(OR(DATA!$E$27=СПИСОК!$A40,DATA!$F$27=СПИСОК!$A40,DATA!$G$27=СПИСОК!$A40),"++","+")))</f>
        <v xml:space="preserve"> </v>
      </c>
      <c r="AC41" s="21" t="str">
        <f>IF((IF(DATA!$E40=COLUMN() - 2,1,0)+IF(DATA!$F40=COLUMN() - 2,1,0)+IF(DATA!$G40=COLUMN() - 2,1,0))=0," ",(IF(OR(DATA!$E$28=СПИСОК!$A40,DATA!$F$28=СПИСОК!$A40,DATA!$G$28=СПИСОК!$A40),"++","+")))</f>
        <v xml:space="preserve"> </v>
      </c>
      <c r="AD41" s="21" t="str">
        <f>IF((IF(DATA!$E40=COLUMN() - 2,1,0)+IF(DATA!$F40=COLUMN() - 2,1,0)+IF(DATA!$G40=COLUMN() - 2,1,0))=0," ",(IF(OR(DATA!$E$29=СПИСОК!$A40,DATA!$F$29=СПИСОК!$A40,DATA!$G$29=СПИСОК!$A40),"++","+")))</f>
        <v xml:space="preserve"> </v>
      </c>
      <c r="AE41" s="21" t="str">
        <f>IF((IF(DATA!$E40=COLUMN() - 2,1,0)+IF(DATA!$F40=COLUMN() - 2,1,0)+IF(DATA!$G40=COLUMN() - 2,1,0))=0," ",(IF(OR(DATA!$E$30=СПИСОК!$A40,DATA!$F$30=СПИСОК!$A40,DATA!$G$30=СПИСОК!$A40),"++","+")))</f>
        <v xml:space="preserve"> </v>
      </c>
      <c r="AF41" s="21" t="str">
        <f>IF((IF(DATA!$E40=COLUMN() - 2,1,0)+IF(DATA!$F40=COLUMN() - 2,1,0)+IF(DATA!$G40=COLUMN() - 2,1,0))=0," ",(IF(OR(DATA!$E$31=СПИСОК!$A40,DATA!$F$31=СПИСОК!$A40,DATA!$G$31=СПИСОК!$A40),"++","+")))</f>
        <v xml:space="preserve"> </v>
      </c>
      <c r="AG41" s="21" t="str">
        <f>IF((IF(DATA!$E40=COLUMN() - 2,1,0)+IF(DATA!$F40=COLUMN() - 2,1,0)+IF(DATA!$G40=COLUMN() - 2,1,0))=0," ",(IF(OR(DATA!$E$32=СПИСОК!$A40,DATA!$F$32=СПИСОК!$A40,DATA!$G$32=СПИСОК!$A40),"++","+")))</f>
        <v xml:space="preserve"> </v>
      </c>
      <c r="AH41" s="21" t="str">
        <f>IF((IF(DATA!$E40=COLUMN() - 2,1,0)+IF(DATA!$F40=COLUMN() - 2,1,0)+IF(DATA!$G40=COLUMN() - 2,1,0))=0," ",(IF(OR(DATA!$E$33=СПИСОК!$A40,DATA!$F$33=СПИСОК!$A40,DATA!$G$33=СПИСОК!$A40),"++","+")))</f>
        <v xml:space="preserve"> </v>
      </c>
      <c r="AI41" s="21" t="str">
        <f>IF((IF(DATA!$E40=COLUMN() - 2,1,0)+IF(DATA!$F40=COLUMN() - 2,1,0)+IF(DATA!$G40=COLUMN() - 2,1,0))=0," ",(IF(OR(DATA!$E$34=СПИСОК!$A40,DATA!$F$34=СПИСОК!$A40,DATA!$G$34=СПИСОК!$A40),"++","+")))</f>
        <v xml:space="preserve"> </v>
      </c>
      <c r="AJ41" s="21" t="str">
        <f>IF((IF(DATA!$E40=COLUMN() - 2,1,0)+IF(DATA!$F40=COLUMN() - 2,1,0)+IF(DATA!$G40=COLUMN() - 2,1,0))=0," ",(IF(OR(DATA!$E$35=СПИСОК!$A40,DATA!$F$35=СПИСОК!$A40,DATA!$G$35=СПИСОК!$A40),"++","+")))</f>
        <v xml:space="preserve"> </v>
      </c>
      <c r="AK41" s="21" t="str">
        <f>IF((IF(DATA!$E40=COLUMN() - 2,1,0)+IF(DATA!$F40=COLUMN() - 2,1,0)+IF(DATA!$G40=COLUMN() - 2,1,0))=0," ",(IF(OR(DATA!$E$36=СПИСОК!$A40,DATA!$F$36=СПИСОК!$A40,DATA!$G$36=СПИСОК!$A40),"++","+")))</f>
        <v xml:space="preserve"> </v>
      </c>
      <c r="AL41" s="21" t="str">
        <f>IF((IF(DATA!$E40=COLUMN() - 2,1,0)+IF(DATA!$F40=COLUMN() - 2,1,0)+IF(DATA!$G40=COLUMN() - 2,1,0))=0," ",(IF(OR(DATA!$E$37=СПИСОК!$A40,DATA!$F$37=СПИСОК!$A40,DATA!$G$37=СПИСОК!$A40),"++","+")))</f>
        <v xml:space="preserve"> </v>
      </c>
      <c r="AM41" s="21" t="str">
        <f>IF((IF(DATA!$E40=COLUMN() - 2,1,0)+IF(DATA!$F40=COLUMN() - 2,1,0)+IF(DATA!$G40=COLUMN() - 2,1,0))=0," ",(IF(OR(DATA!$E$38=СПИСОК!$A40,DATA!$F$38=СПИСОК!$A40,DATA!$G$38=СПИСОК!$A40),"++","+")))</f>
        <v xml:space="preserve"> </v>
      </c>
      <c r="AN41" s="21" t="str">
        <f>IF((IF(DATA!$E40=COLUMN() - 2,1,0)+IF(DATA!$F40=COLUMN() - 2,1,0)+IF(DATA!$G40=COLUMN() - 2,1,0))=0," ",(IF(OR(DATA!$E$39=СПИСОК!$A40,DATA!$F$39=СПИСОК!$A40,DATA!$G$39=СПИСОК!$A40),"++","+")))</f>
        <v xml:space="preserve"> </v>
      </c>
      <c r="AO41" s="23"/>
      <c r="AP41" s="41" t="str">
        <f>IF((IF(DATA!$E40=COLUMN() - 2,1,0)+IF(DATA!$F40=COLUMN() - 2,1,0)+IF(DATA!$G40=COLUMN() - 2,1,0))=0," ",(IF(OR(DATA!$E$41=СПИСОК!$A40,DATA!$F$41=СПИСОК!$A40,DATA!$G$41=СПИСОК!$A40),"++","+")))</f>
        <v xml:space="preserve"> </v>
      </c>
      <c r="AQ41" s="33"/>
    </row>
    <row r="42" spans="1:43" ht="45" customHeight="1" thickBot="1" x14ac:dyDescent="0.35">
      <c r="A42" s="85" t="str">
        <f>IF(СПИСОК!B41="","",СПИСОК!B41)</f>
        <v>ㅤ</v>
      </c>
      <c r="B42" s="22"/>
      <c r="C42" s="20" t="str">
        <f>IF((IF(DATA!$E41=1,1,0)+IF(DATA!$F41=1,1,0)+IF(DATA!$G41=1,1,0))=0," ",(IF(OR(DATA!$E$2=СПИСОК!$A41,DATA!$F$2=СПИСОК!$A41,DATA!$G$2=СПИСОК!$A41),"++","+")))</f>
        <v xml:space="preserve"> </v>
      </c>
      <c r="D42" s="20" t="str">
        <f>IF((IF(DATA!E41=2,1,0)+IF(DATA!$F41=2,1,0)+IF(DATA!$G41=2,1,0))=0," ",(IF(OR(DATA!$E$3=СПИСОК!$A41,DATA!$F$3=СПИСОК!$A41,DATA!$G$3=СПИСОК!$A41),"++","+")))</f>
        <v xml:space="preserve"> </v>
      </c>
      <c r="E42" s="26" t="str">
        <f>IF((IF(DATA!$E41=3,1,0)+IF(DATA!$F41=3,1,0)+IF(DATA!$G41=3,1,0))=0," ",(IF(OR(DATA!$E$4=СПИСОК!$A41,DATA!$F$4=СПИСОК!$A41,DATA!$G$4=СПИСОК!$A41),"++","+")))</f>
        <v xml:space="preserve"> </v>
      </c>
      <c r="F42" s="26" t="str">
        <f>IF((IF(DATA!$E41=4,1,0)+IF(DATA!$F41=4,1,0)+IF(DATA!$G41=4,1,0))=0," ",(IF(OR(DATA!$E$5=СПИСОК!$A41,DATA!$F$5=СПИСОК!$A41,DATA!$G$5=СПИСОК!$A41),"++","+")))</f>
        <v xml:space="preserve"> </v>
      </c>
      <c r="G42" s="26" t="str">
        <f>IF((IF(DATA!$E41=COLUMN() - 2,1,0)+IF(DATA!$F41=COLUMN() - 2,1,0)+IF(DATA!$G41=COLUMN() - 2,1,0))=0," ",(IF(OR(DATA!$E$6=СПИСОК!$A41,DATA!$F$6=СПИСОК!$A41,DATA!$G$6=СПИСОК!$A41),"++","+")))</f>
        <v xml:space="preserve"> </v>
      </c>
      <c r="H42" s="26" t="str">
        <f>IF((IF(DATA!$E41=COLUMN() - 2,1,0)+IF(DATA!$F41=COLUMN() - 2,1,0)+IF(DATA!$G41=COLUMN() - 2,1,0))=0," ",(IF(OR(DATA!$E$7=СПИСОК!$A41,DATA!$F$7=СПИСОК!$A41,DATA!$G$7=СПИСОК!$A41),"++","+")))</f>
        <v xml:space="preserve"> </v>
      </c>
      <c r="I42" s="26" t="str">
        <f>IF((IF(DATA!$E41=COLUMN() - 2,1,0)+IF(DATA!$F41=COLUMN() - 2,1,0)+IF(DATA!$G41=COLUMN() - 2,1,0))=0," ",(IF(OR(DATA!$E$8=СПИСОК!$A41,DATA!$F$8=СПИСОК!$A41,DATA!$G$8=СПИСОК!$A41),"++","+")))</f>
        <v xml:space="preserve"> </v>
      </c>
      <c r="J42" s="27" t="str">
        <f>IF((IF(DATA!$E41=COLUMN() - 2,1,0)+IF(DATA!$F41=COLUMN() - 2,1,0)+IF(DATA!$G41=COLUMN() - 2,1,0))=0," ",(IF(OR(DATA!$E$9=СПИСОК!$A41,DATA!$F$9=СПИСОК!$A41,DATA!$G$9=СПИСОК!$A41),"++","+")))</f>
        <v xml:space="preserve"> </v>
      </c>
      <c r="K42" s="27" t="str">
        <f>IF((IF(DATA!$E41=COLUMN() - 2,1,0)+IF(DATA!$F41=COLUMN() - 2,1,0)+IF(DATA!$G41=COLUMN() - 2,1,0))=0," ",(IF(OR(DATA!$E$10=СПИСОК!$A41,DATA!$F$10=СПИСОК!$A41,DATA!$G$10=СПИСОК!$A41),"++","+")))</f>
        <v xml:space="preserve"> </v>
      </c>
      <c r="L42" s="27" t="str">
        <f>IF((IF(DATA!$E41=COLUMN() - 2,1,0)+IF(DATA!$F41=COLUMN() - 2,1,0)+IF(DATA!$G41=COLUMN() - 2,1,0))=0," ",(IF(OR(DATA!$E$11=СПИСОК!$A41,DATA!$F$11=СПИСОК!$A41,DATA!$G$11=СПИСОК!$A41),"++","+")))</f>
        <v xml:space="preserve"> </v>
      </c>
      <c r="M42" s="27" t="str">
        <f>IF((IF(DATA!$E41=COLUMN() - 2,1,0)+IF(DATA!$F41=COLUMN() - 2,1,0)+IF(DATA!$G41=COLUMN() - 2,1,0))=0," ",(IF(OR(DATA!$E$12=СПИСОК!$A41,DATA!$F$12=СПИСОК!$A41,DATA!$G$12=СПИСОК!$A41),"++","+")))</f>
        <v xml:space="preserve"> </v>
      </c>
      <c r="N42" s="27" t="str">
        <f>IF((IF(DATA!$E41=COLUMN() - 2,1,0)+IF(DATA!$F41=COLUMN() - 2,1,0)+IF(DATA!$G41=COLUMN() - 2,1,0))=0," ",(IF(OR(DATA!$E$13=СПИСОК!$A41,DATA!$F$13=СПИСОК!$A41,DATA!$G$13=СПИСОК!$A41),"++","+")))</f>
        <v xml:space="preserve"> </v>
      </c>
      <c r="O42" s="27" t="str">
        <f>IF((IF(DATA!$E41=COLUMN() - 2,1,0)+IF(DATA!$F41=COLUMN() - 2,1,0)+IF(DATA!$G41=COLUMN() - 2,1,0))=0," ",(IF(OR(DATA!$E$14=СПИСОК!$A41,DATA!$F$14=СПИСОК!$A41,DATA!$G$14=СПИСОК!$A41),"++","+")))</f>
        <v xml:space="preserve"> </v>
      </c>
      <c r="P42" s="27" t="str">
        <f>IF((IF(DATA!$E41=COLUMN() - 2,1,0)+IF(DATA!$F41=COLUMN() - 2,1,0)+IF(DATA!$G41=COLUMN() - 2,1,0))=0," ",(IF(OR(DATA!$E$15=СПИСОК!$A41,DATA!$F$15=СПИСОК!$A41,DATA!$G$15=СПИСОК!$A41),"++","+")))</f>
        <v xml:space="preserve"> </v>
      </c>
      <c r="Q42" s="27" t="str">
        <f>IF((IF(DATA!$E41=COLUMN() - 2,1,0)+IF(DATA!$F41=COLUMN() - 2,1,0)+IF(DATA!$G41=COLUMN() - 2,1,0))=0," ",(IF(OR(DATA!$E$16=СПИСОК!$A41,DATA!$F$16=СПИСОК!$A41,DATA!$G$16=СПИСОК!$A41),"++","+")))</f>
        <v xml:space="preserve"> </v>
      </c>
      <c r="R42" s="27" t="str">
        <f>IF((IF(DATA!$E41=COLUMN() - 2,1,0)+IF(DATA!$F41=COLUMN() - 2,1,0)+IF(DATA!$G41=COLUMN() - 2,1,0))=0," ",(IF(OR(DATA!$E$17=СПИСОК!$A41,DATA!$F$17=СПИСОК!$A41,DATA!$G$17=СПИСОК!$A41),"++","+")))</f>
        <v xml:space="preserve"> </v>
      </c>
      <c r="S42" s="27" t="str">
        <f>IF((IF(DATA!$E41=COLUMN() - 2,1,0)+IF(DATA!$F41=COLUMN() - 2,1,0)+IF(DATA!$G41=COLUMN() - 2,1,0))=0," ",(IF(OR(DATA!$E$18=СПИСОК!$A41,DATA!$F$18=СПИСОК!$A41,DATA!$G$18=СПИСОК!$A41),"++","+")))</f>
        <v xml:space="preserve"> </v>
      </c>
      <c r="T42" s="27" t="str">
        <f>IF((IF(DATA!$E41=COLUMN() - 2,1,0)+IF(DATA!$F41=COLUMN() - 2,1,0)+IF(DATA!$G41=COLUMN() - 2,1,0))=0," ",(IF(OR(DATA!$E$19=СПИСОК!$A41,DATA!$F$19=СПИСОК!$A41,DATA!$G$19=СПИСОК!$A41),"++","+")))</f>
        <v xml:space="preserve"> </v>
      </c>
      <c r="U42" s="27" t="str">
        <f>IF((IF(DATA!$E41=COLUMN() - 2,1,0)+IF(DATA!$F41=COLUMN() - 2,1,0)+IF(DATA!$G41=COLUMN() - 2,1,0))=0," ",(IF(OR(DATA!$E$20=СПИСОК!$A41,DATA!$F$20=СПИСОК!$A41,DATA!$G$20=СПИСОК!$A41),"++","+")))</f>
        <v xml:space="preserve"> </v>
      </c>
      <c r="V42" s="27" t="str">
        <f>IF((IF(DATA!$E41=COLUMN() - 2,1,0)+IF(DATA!$F41=COLUMN() - 2,1,0)+IF(DATA!$G41=COLUMN() - 2,1,0))=0," ",(IF(OR(DATA!$E$21=СПИСОК!$A41,DATA!$F$21=СПИСОК!$A41,DATA!$G$21=СПИСОК!$A41),"++","+")))</f>
        <v xml:space="preserve"> </v>
      </c>
      <c r="W42" s="27" t="str">
        <f>IF((IF(DATA!$E41=COLUMN() - 2,1,0)+IF(DATA!$F41=COLUMN() - 2,1,0)+IF(DATA!$G41=COLUMN() - 2,1,0))=0," ",(IF(OR(DATA!$E$22=СПИСОК!$A41,DATA!$F$22=СПИСОК!$A41,DATA!$G$22=СПИСОК!$A41),"++","+")))</f>
        <v xml:space="preserve"> </v>
      </c>
      <c r="X42" s="27" t="str">
        <f>IF((IF(DATA!$E41=COLUMN() - 2,1,0)+IF(DATA!$F41=COLUMN() - 2,1,0)+IF(DATA!$G41=COLUMN() - 2,1,0))=0," ",(IF(OR(DATA!$E$23=СПИСОК!$A41,DATA!$F$23=СПИСОК!$A41,DATA!$G$23=СПИСОК!$A41),"++","+")))</f>
        <v xml:space="preserve"> </v>
      </c>
      <c r="Y42" s="27" t="str">
        <f>IF((IF(DATA!$E41=COLUMN() - 2,1,0)+IF(DATA!$F41=COLUMN() - 2,1,0)+IF(DATA!$G41=COLUMN() - 2,1,0))=0," ",(IF(OR(DATA!$E$24=СПИСОК!$A41,DATA!$F$24=СПИСОК!$A41,DATA!$G$24=СПИСОК!$A41),"++","+")))</f>
        <v xml:space="preserve"> </v>
      </c>
      <c r="Z42" s="27" t="str">
        <f>IF((IF(DATA!$E41=COLUMN() - 2,1,0)+IF(DATA!$F41=COLUMN() - 2,1,0)+IF(DATA!$G41=COLUMN() - 2,1,0))=0," ",(IF(OR(DATA!$E$25=СПИСОК!$A41,DATA!$F$25=СПИСОК!$A41,DATA!$G$25=СПИСОК!$A41),"++","+")))</f>
        <v xml:space="preserve"> </v>
      </c>
      <c r="AA42" s="27" t="str">
        <f>IF((IF(DATA!$E41=COLUMN() - 2,1,0)+IF(DATA!$F41=COLUMN() - 2,1,0)+IF(DATA!$G41=COLUMN() - 2,1,0))=0," ",(IF(OR(DATA!$E$26=СПИСОК!$A41,DATA!$F$26=СПИСОК!$A41,DATA!$G$26=СПИСОК!$A41),"++","+")))</f>
        <v xml:space="preserve"> </v>
      </c>
      <c r="AB42" s="27" t="str">
        <f>IF((IF(DATA!$E41=COLUMN() - 2,1,0)+IF(DATA!$F41=COLUMN() - 2,1,0)+IF(DATA!$G41=COLUMN() - 2,1,0))=0," ",(IF(OR(DATA!$E$27=СПИСОК!$A41,DATA!$F$27=СПИСОК!$A41,DATA!$G$27=СПИСОК!$A41),"++","+")))</f>
        <v xml:space="preserve"> </v>
      </c>
      <c r="AC42" s="27" t="str">
        <f>IF((IF(DATA!$E41=COLUMN() - 2,1,0)+IF(DATA!$F41=COLUMN() - 2,1,0)+IF(DATA!$G41=COLUMN() - 2,1,0))=0," ",(IF(OR(DATA!$E$28=СПИСОК!$A41,DATA!$F$28=СПИСОК!$A41,DATA!$G$28=СПИСОК!$A41),"++","+")))</f>
        <v xml:space="preserve"> </v>
      </c>
      <c r="AD42" s="27" t="str">
        <f>IF((IF(DATA!$E41=COLUMN() - 2,1,0)+IF(DATA!$F41=COLUMN() - 2,1,0)+IF(DATA!$G41=COLUMN() - 2,1,0))=0," ",(IF(OR(DATA!$E$29=СПИСОК!$A41,DATA!$F$29=СПИСОК!$A41,DATA!$G$29=СПИСОК!$A41),"++","+")))</f>
        <v xml:space="preserve"> </v>
      </c>
      <c r="AE42" s="27" t="str">
        <f>IF((IF(DATA!$E41=COLUMN() - 2,1,0)+IF(DATA!$F41=COLUMN() - 2,1,0)+IF(DATA!$G41=COLUMN() - 2,1,0))=0," ",(IF(OR(DATA!$E$30=СПИСОК!$A41,DATA!$F$30=СПИСОК!$A41,DATA!$G$30=СПИСОК!$A41),"++","+")))</f>
        <v xml:space="preserve"> </v>
      </c>
      <c r="AF42" s="27" t="str">
        <f>IF((IF(DATA!$E41=COLUMN() - 2,1,0)+IF(DATA!$F41=COLUMN() - 2,1,0)+IF(DATA!$G41=COLUMN() - 2,1,0))=0," ",(IF(OR(DATA!$E$31=СПИСОК!$A41,DATA!$F$31=СПИСОК!$A41,DATA!$G$31=СПИСОК!$A41),"++","+")))</f>
        <v xml:space="preserve"> </v>
      </c>
      <c r="AG42" s="27" t="str">
        <f>IF((IF(DATA!$E41=COLUMN() - 2,1,0)+IF(DATA!$F41=COLUMN() - 2,1,0)+IF(DATA!$G41=COLUMN() - 2,1,0))=0," ",(IF(OR(DATA!$E$32=СПИСОК!$A41,DATA!$F$32=СПИСОК!$A41,DATA!$G$32=СПИСОК!$A41),"++","+")))</f>
        <v xml:space="preserve"> </v>
      </c>
      <c r="AH42" s="27" t="str">
        <f>IF((IF(DATA!$E41=COLUMN() - 2,1,0)+IF(DATA!$F41=COLUMN() - 2,1,0)+IF(DATA!$G41=COLUMN() - 2,1,0))=0," ",(IF(OR(DATA!$E$33=СПИСОК!$A41,DATA!$F$33=СПИСОК!$A41,DATA!$G$33=СПИСОК!$A41),"++","+")))</f>
        <v xml:space="preserve"> </v>
      </c>
      <c r="AI42" s="27" t="str">
        <f>IF((IF(DATA!$E41=COLUMN() - 2,1,0)+IF(DATA!$F41=COLUMN() - 2,1,0)+IF(DATA!$G41=COLUMN() - 2,1,0))=0," ",(IF(OR(DATA!$E$34=СПИСОК!$A41,DATA!$F$34=СПИСОК!$A41,DATA!$G$34=СПИСОК!$A41),"++","+")))</f>
        <v xml:space="preserve"> </v>
      </c>
      <c r="AJ42" s="27" t="str">
        <f>IF((IF(DATA!$E41=COLUMN() - 2,1,0)+IF(DATA!$F41=COLUMN() - 2,1,0)+IF(DATA!$G41=COLUMN() - 2,1,0))=0," ",(IF(OR(DATA!$E$35=СПИСОК!$A41,DATA!$F$35=СПИСОК!$A41,DATA!$G$35=СПИСОК!$A41),"++","+")))</f>
        <v xml:space="preserve"> </v>
      </c>
      <c r="AK42" s="27" t="str">
        <f>IF((IF(DATA!$E41=COLUMN() - 2,1,0)+IF(DATA!$F41=COLUMN() - 2,1,0)+IF(DATA!$G41=COLUMN() - 2,1,0))=0," ",(IF(OR(DATA!$E$36=СПИСОК!$A41,DATA!$F$36=СПИСОК!$A41,DATA!$G$36=СПИСОК!$A41),"++","+")))</f>
        <v xml:space="preserve"> </v>
      </c>
      <c r="AL42" s="27" t="str">
        <f>IF((IF(DATA!$E41=COLUMN() - 2,1,0)+IF(DATA!$F41=COLUMN() - 2,1,0)+IF(DATA!$G41=COLUMN() - 2,1,0))=0," ",(IF(OR(DATA!$E$37=СПИСОК!$A41,DATA!$F$37=СПИСОК!$A41,DATA!$G$37=СПИСОК!$A41),"++","+")))</f>
        <v xml:space="preserve"> </v>
      </c>
      <c r="AM42" s="27" t="str">
        <f>IF((IF(DATA!$E41=COLUMN() - 2,1,0)+IF(DATA!$F41=COLUMN() - 2,1,0)+IF(DATA!$G41=COLUMN() - 2,1,0))=0," ",(IF(OR(DATA!$E$38=СПИСОК!$A41,DATA!$F$38=СПИСОК!$A41,DATA!$G$38=СПИСОК!$A41),"++","+")))</f>
        <v xml:space="preserve"> </v>
      </c>
      <c r="AN42" s="27" t="str">
        <f>IF((IF(DATA!$E41=COLUMN() - 2,1,0)+IF(DATA!$F41=COLUMN() - 2,1,0)+IF(DATA!$G41=COLUMN() - 2,1,0))=0," ",(IF(OR(DATA!$E$39=СПИСОК!$A41,DATA!$F$39=СПИСОК!$A41,DATA!$G$39=СПИСОК!$A41),"++","+")))</f>
        <v xml:space="preserve"> </v>
      </c>
      <c r="AO42" s="27" t="str">
        <f>IF((IF(DATA!$E41=COLUMN() - 2,1,0)+IF(DATA!$F41=COLUMN() - 2,1,0)+IF(DATA!$G41=COLUMN() - 2,1,0))=0," ",(IF(OR(DATA!$E$40=СПИСОК!$A41,DATA!$F$40=СПИСОК!$A41,DATA!$G$40=СПИСОК!$A41),"++","+")))</f>
        <v xml:space="preserve"> </v>
      </c>
      <c r="AP42" s="42"/>
      <c r="AQ42" s="33"/>
    </row>
    <row r="43" spans="1:43" ht="27.95" customHeight="1" thickTop="1" thickBot="1" x14ac:dyDescent="0.3">
      <c r="A43" s="28"/>
      <c r="B43" s="34"/>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29"/>
      <c r="AQ43" s="47"/>
    </row>
    <row r="44" spans="1:43" ht="27.95" customHeight="1" thickTop="1" thickBot="1" x14ac:dyDescent="0.3">
      <c r="A44" s="31" t="s">
        <v>6</v>
      </c>
      <c r="B44" s="36"/>
      <c r="C44" s="39">
        <f>COUNTIF(C3:C42,"+")</f>
        <v>2</v>
      </c>
      <c r="D44" s="40">
        <f t="shared" ref="D44:AP44" si="0">COUNTIF(D3:D42,"+")</f>
        <v>1</v>
      </c>
      <c r="E44" s="40">
        <f t="shared" si="0"/>
        <v>0</v>
      </c>
      <c r="F44" s="40">
        <f t="shared" si="0"/>
        <v>0</v>
      </c>
      <c r="G44" s="40">
        <f t="shared" si="0"/>
        <v>0</v>
      </c>
      <c r="H44" s="40">
        <f t="shared" si="0"/>
        <v>2</v>
      </c>
      <c r="I44" s="40">
        <f t="shared" si="0"/>
        <v>0</v>
      </c>
      <c r="J44" s="40">
        <f t="shared" si="0"/>
        <v>0</v>
      </c>
      <c r="K44" s="40">
        <f t="shared" si="0"/>
        <v>2</v>
      </c>
      <c r="L44" s="40">
        <f t="shared" si="0"/>
        <v>1</v>
      </c>
      <c r="M44" s="40">
        <f t="shared" si="0"/>
        <v>2</v>
      </c>
      <c r="N44" s="40">
        <f t="shared" si="0"/>
        <v>0</v>
      </c>
      <c r="O44" s="40">
        <f t="shared" si="0"/>
        <v>1</v>
      </c>
      <c r="P44" s="40">
        <f t="shared" si="0"/>
        <v>0</v>
      </c>
      <c r="Q44" s="40">
        <f t="shared" si="0"/>
        <v>0</v>
      </c>
      <c r="R44" s="40">
        <f t="shared" si="0"/>
        <v>2</v>
      </c>
      <c r="S44" s="40">
        <f t="shared" si="0"/>
        <v>7</v>
      </c>
      <c r="T44" s="40">
        <f t="shared" si="0"/>
        <v>2</v>
      </c>
      <c r="U44" s="40">
        <f t="shared" si="0"/>
        <v>1</v>
      </c>
      <c r="V44" s="40">
        <f t="shared" si="0"/>
        <v>2</v>
      </c>
      <c r="W44" s="40">
        <f t="shared" si="0"/>
        <v>0</v>
      </c>
      <c r="X44" s="40">
        <f t="shared" si="0"/>
        <v>3</v>
      </c>
      <c r="Y44" s="40">
        <f t="shared" si="0"/>
        <v>2</v>
      </c>
      <c r="Z44" s="40">
        <f t="shared" si="0"/>
        <v>0</v>
      </c>
      <c r="AA44" s="40">
        <f t="shared" si="0"/>
        <v>2</v>
      </c>
      <c r="AB44" s="40">
        <f t="shared" si="0"/>
        <v>3</v>
      </c>
      <c r="AC44" s="40">
        <f t="shared" si="0"/>
        <v>0</v>
      </c>
      <c r="AD44" s="40">
        <f t="shared" si="0"/>
        <v>3</v>
      </c>
      <c r="AE44" s="40">
        <f t="shared" si="0"/>
        <v>1</v>
      </c>
      <c r="AF44" s="40">
        <f t="shared" si="0"/>
        <v>1</v>
      </c>
      <c r="AG44" s="40">
        <f t="shared" si="0"/>
        <v>0</v>
      </c>
      <c r="AH44" s="40">
        <f t="shared" si="0"/>
        <v>2</v>
      </c>
      <c r="AI44" s="40">
        <f t="shared" si="0"/>
        <v>0</v>
      </c>
      <c r="AJ44" s="40">
        <f t="shared" si="0"/>
        <v>2</v>
      </c>
      <c r="AK44" s="40">
        <f t="shared" si="0"/>
        <v>0</v>
      </c>
      <c r="AL44" s="40">
        <f t="shared" si="0"/>
        <v>0</v>
      </c>
      <c r="AM44" s="40">
        <f t="shared" si="0"/>
        <v>0</v>
      </c>
      <c r="AN44" s="40">
        <f t="shared" si="0"/>
        <v>0</v>
      </c>
      <c r="AO44" s="40">
        <f t="shared" si="0"/>
        <v>0</v>
      </c>
      <c r="AP44" s="43">
        <f t="shared" si="0"/>
        <v>0</v>
      </c>
      <c r="AQ44" s="48">
        <f>SUM(C44:AP44)</f>
        <v>44</v>
      </c>
    </row>
    <row r="45" spans="1:43" ht="27.95" customHeight="1" thickTop="1" thickBot="1" x14ac:dyDescent="0.3">
      <c r="A45" s="35" t="s">
        <v>7</v>
      </c>
      <c r="B45" s="36"/>
      <c r="C45" s="38">
        <f>COUNTIF(C3:C42,"++")</f>
        <v>2</v>
      </c>
      <c r="D45" s="20">
        <f t="shared" ref="D45:AP45" si="1">COUNTIF(D3:D42,"++")</f>
        <v>1</v>
      </c>
      <c r="E45" s="20">
        <f t="shared" si="1"/>
        <v>0</v>
      </c>
      <c r="F45" s="20">
        <f t="shared" si="1"/>
        <v>0</v>
      </c>
      <c r="G45" s="20">
        <f t="shared" si="1"/>
        <v>0</v>
      </c>
      <c r="H45" s="20">
        <f t="shared" si="1"/>
        <v>3</v>
      </c>
      <c r="I45" s="20">
        <f t="shared" si="1"/>
        <v>1</v>
      </c>
      <c r="J45" s="20">
        <f t="shared" si="1"/>
        <v>2</v>
      </c>
      <c r="K45" s="20">
        <f t="shared" si="1"/>
        <v>1</v>
      </c>
      <c r="L45" s="20">
        <f t="shared" si="1"/>
        <v>3</v>
      </c>
      <c r="M45" s="20">
        <f t="shared" si="1"/>
        <v>1</v>
      </c>
      <c r="N45" s="20">
        <f t="shared" si="1"/>
        <v>0</v>
      </c>
      <c r="O45" s="20">
        <f t="shared" si="1"/>
        <v>0</v>
      </c>
      <c r="P45" s="20">
        <f t="shared" si="1"/>
        <v>2</v>
      </c>
      <c r="Q45" s="20">
        <f t="shared" si="1"/>
        <v>0</v>
      </c>
      <c r="R45" s="20">
        <f t="shared" si="1"/>
        <v>1</v>
      </c>
      <c r="S45" s="20">
        <f t="shared" si="1"/>
        <v>3</v>
      </c>
      <c r="T45" s="20">
        <f t="shared" si="1"/>
        <v>0</v>
      </c>
      <c r="U45" s="20">
        <f t="shared" si="1"/>
        <v>0</v>
      </c>
      <c r="V45" s="20">
        <f t="shared" si="1"/>
        <v>2</v>
      </c>
      <c r="W45" s="20">
        <f t="shared" si="1"/>
        <v>0</v>
      </c>
      <c r="X45" s="20">
        <f t="shared" si="1"/>
        <v>0</v>
      </c>
      <c r="Y45" s="20">
        <f t="shared" si="1"/>
        <v>2</v>
      </c>
      <c r="Z45" s="20">
        <f t="shared" si="1"/>
        <v>1</v>
      </c>
      <c r="AA45" s="20">
        <f t="shared" si="1"/>
        <v>1</v>
      </c>
      <c r="AB45" s="20">
        <f t="shared" si="1"/>
        <v>1</v>
      </c>
      <c r="AC45" s="20">
        <f t="shared" si="1"/>
        <v>0</v>
      </c>
      <c r="AD45" s="20">
        <f t="shared" si="1"/>
        <v>0</v>
      </c>
      <c r="AE45" s="20">
        <f t="shared" si="1"/>
        <v>1</v>
      </c>
      <c r="AF45" s="20">
        <f t="shared" si="1"/>
        <v>2</v>
      </c>
      <c r="AG45" s="20">
        <f t="shared" si="1"/>
        <v>3</v>
      </c>
      <c r="AH45" s="20">
        <f t="shared" si="1"/>
        <v>1</v>
      </c>
      <c r="AI45" s="20">
        <f t="shared" si="1"/>
        <v>2</v>
      </c>
      <c r="AJ45" s="20">
        <f t="shared" si="1"/>
        <v>0</v>
      </c>
      <c r="AK45" s="20">
        <f t="shared" si="1"/>
        <v>0</v>
      </c>
      <c r="AL45" s="20">
        <f t="shared" si="1"/>
        <v>0</v>
      </c>
      <c r="AM45" s="20">
        <f t="shared" si="1"/>
        <v>0</v>
      </c>
      <c r="AN45" s="20">
        <f t="shared" si="1"/>
        <v>0</v>
      </c>
      <c r="AO45" s="20">
        <f t="shared" si="1"/>
        <v>0</v>
      </c>
      <c r="AP45" s="44">
        <f t="shared" si="1"/>
        <v>0</v>
      </c>
      <c r="AQ45" s="48">
        <f>SUM(C45:AP45)</f>
        <v>36</v>
      </c>
    </row>
    <row r="46" spans="1:43" ht="27.95" customHeight="1" thickTop="1" thickBot="1" x14ac:dyDescent="0.3">
      <c r="A46" s="14" t="s">
        <v>8</v>
      </c>
      <c r="B46" s="30"/>
      <c r="C46" s="24">
        <f>SUM(C45+C44)</f>
        <v>4</v>
      </c>
      <c r="D46" s="25">
        <f t="shared" ref="D46:AP46" si="2">SUM(D45+D44)</f>
        <v>2</v>
      </c>
      <c r="E46" s="25">
        <f t="shared" si="2"/>
        <v>0</v>
      </c>
      <c r="F46" s="25">
        <f t="shared" si="2"/>
        <v>0</v>
      </c>
      <c r="G46" s="25">
        <f t="shared" si="2"/>
        <v>0</v>
      </c>
      <c r="H46" s="25">
        <f t="shared" si="2"/>
        <v>5</v>
      </c>
      <c r="I46" s="25">
        <f t="shared" si="2"/>
        <v>1</v>
      </c>
      <c r="J46" s="25">
        <f t="shared" si="2"/>
        <v>2</v>
      </c>
      <c r="K46" s="25">
        <f t="shared" si="2"/>
        <v>3</v>
      </c>
      <c r="L46" s="25">
        <f t="shared" si="2"/>
        <v>4</v>
      </c>
      <c r="M46" s="25">
        <f t="shared" si="2"/>
        <v>3</v>
      </c>
      <c r="N46" s="25">
        <f t="shared" si="2"/>
        <v>0</v>
      </c>
      <c r="O46" s="25">
        <f t="shared" si="2"/>
        <v>1</v>
      </c>
      <c r="P46" s="25">
        <f t="shared" si="2"/>
        <v>2</v>
      </c>
      <c r="Q46" s="25">
        <f t="shared" si="2"/>
        <v>0</v>
      </c>
      <c r="R46" s="25">
        <f t="shared" si="2"/>
        <v>3</v>
      </c>
      <c r="S46" s="25">
        <f t="shared" si="2"/>
        <v>10</v>
      </c>
      <c r="T46" s="25">
        <f t="shared" si="2"/>
        <v>2</v>
      </c>
      <c r="U46" s="25">
        <f t="shared" si="2"/>
        <v>1</v>
      </c>
      <c r="V46" s="25">
        <f t="shared" si="2"/>
        <v>4</v>
      </c>
      <c r="W46" s="25">
        <f t="shared" si="2"/>
        <v>0</v>
      </c>
      <c r="X46" s="25">
        <f t="shared" si="2"/>
        <v>3</v>
      </c>
      <c r="Y46" s="25">
        <f t="shared" si="2"/>
        <v>4</v>
      </c>
      <c r="Z46" s="25">
        <f t="shared" si="2"/>
        <v>1</v>
      </c>
      <c r="AA46" s="25">
        <f t="shared" si="2"/>
        <v>3</v>
      </c>
      <c r="AB46" s="25">
        <f t="shared" si="2"/>
        <v>4</v>
      </c>
      <c r="AC46" s="25">
        <f t="shared" si="2"/>
        <v>0</v>
      </c>
      <c r="AD46" s="25">
        <f t="shared" si="2"/>
        <v>3</v>
      </c>
      <c r="AE46" s="25">
        <f t="shared" si="2"/>
        <v>2</v>
      </c>
      <c r="AF46" s="25">
        <f t="shared" si="2"/>
        <v>3</v>
      </c>
      <c r="AG46" s="25">
        <f t="shared" si="2"/>
        <v>3</v>
      </c>
      <c r="AH46" s="25">
        <f t="shared" si="2"/>
        <v>3</v>
      </c>
      <c r="AI46" s="25">
        <f t="shared" si="2"/>
        <v>2</v>
      </c>
      <c r="AJ46" s="25">
        <f t="shared" si="2"/>
        <v>2</v>
      </c>
      <c r="AK46" s="25">
        <f t="shared" si="2"/>
        <v>0</v>
      </c>
      <c r="AL46" s="25">
        <f t="shared" si="2"/>
        <v>0</v>
      </c>
      <c r="AM46" s="25">
        <f t="shared" si="2"/>
        <v>0</v>
      </c>
      <c r="AN46" s="25">
        <f t="shared" si="2"/>
        <v>0</v>
      </c>
      <c r="AO46" s="25">
        <f t="shared" si="2"/>
        <v>0</v>
      </c>
      <c r="AP46" s="45">
        <f t="shared" si="2"/>
        <v>0</v>
      </c>
      <c r="AQ46" s="48">
        <f>SUM(AQ44:AQ45)</f>
        <v>80</v>
      </c>
    </row>
    <row r="47" spans="1:43" ht="15.75" thickTop="1" x14ac:dyDescent="0.25"/>
  </sheetData>
  <dataConsolidate function="countNums"/>
  <conditionalFormatting sqref="C1:AP1">
    <cfRule type="notContainsText" dxfId="34" priority="10" operator="notContains" text="ㅤ">
      <formula>ISERROR(SEARCH("ㅤ",C1))</formula>
    </cfRule>
  </conditionalFormatting>
  <conditionalFormatting sqref="A3:A42">
    <cfRule type="notContainsText" dxfId="33" priority="9" operator="notContains" text="ㅤ">
      <formula>ISERROR(SEARCH("ㅤ",A3))</formula>
    </cfRule>
  </conditionalFormatting>
  <conditionalFormatting sqref="C3">
    <cfRule type="expression" dxfId="32" priority="8">
      <formula>IF(A3="",TRUE,FALSE)</formula>
    </cfRule>
  </conditionalFormatting>
  <conditionalFormatting sqref="AP42">
    <cfRule type="expression" dxfId="31" priority="7">
      <formula>IF($A42="",TRUE,FALSE)</formula>
    </cfRule>
  </conditionalFormatting>
  <conditionalFormatting sqref="D4 E5 F6 G7 H8 I9 J10 K11 L12 M13 N14 O15 P16 Q17 R18 S19 T20 U21 V22 W23 X24 Y25 Z26 AA27 AB28 AC29 AD30 AE31 AF32 AG33 AH34 AI35 AJ36 AK37 AL38 AM39 AN40 AO41">
    <cfRule type="expression" dxfId="30" priority="6">
      <formula>IF($A4="",TRUE,FALSE)</formula>
    </cfRule>
  </conditionalFormatting>
  <conditionalFormatting sqref="C44:AP46">
    <cfRule type="cellIs" dxfId="29" priority="4" operator="greaterThanOrEqual">
      <formula>1</formula>
    </cfRule>
  </conditionalFormatting>
  <conditionalFormatting sqref="C42:AO42 AP41 C41:AN41 AO40:AP40 C40:AM40 AN39:AP39 C39:AL39 AM38:AP38 C38:AK38 AL37:AP37 C37:AJ37 AK36:AP36 C36:AI36 AJ35:AP35 C35:AH35 AI34:AP34 C34:AG34 AH33:AP33 C33:AF33 AG32:AP32 C32:AE32 AF31:AP31 C31:AD31 AE30:AP30 C30:AC30 AD29:AP29 C29:AB29 AC28:AP28 C28:AA28 AB27:AP27 C27:Z27 AA26:AP26 C26:Y26 Z25:AP25 C25:X25 Y24:AP24 C24:W24 X23:AP23 C23:V23 W22:AP22 C22:U22 V21:AP21 C21:T21 U20:AP20 C20:S20 T19:AP19 C19:R19 S18:AP18 C18:Q18 R17:AP17 C17:P17 Q16:AP16 C16:O16 P15:AP15 C15:N15 O14:AP14 C14:M14 N13:AP13 C13:L13 M12:AP12 C12:K12 L11:AP11 C11:J11 K10:AP10 C10:I10 J9:AP9 C9:H9 I8:AP8 C8:G8 H7:AP7 C7:F7 G6:AP6 C6:E6 F5:AP5 C5:D5 E4:AP4 C4 D3:AP3">
    <cfRule type="containsBlanks" dxfId="28" priority="3">
      <formula>LEN(TRIM(C3))=0</formula>
    </cfRule>
  </conditionalFormatting>
  <pageMargins left="0.7" right="0.7" top="0.75" bottom="0.75" header="0.3" footer="0.3"/>
  <pageSetup paperSize="9"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16B68B4C-06F2-441D-B783-745143C8C2B5}">
            <xm:f>NOT(ISERROR(SEARCH("++",C3)))</xm:f>
            <xm:f>"++"</xm:f>
            <x14:dxf>
              <fill>
                <patternFill>
                  <bgColor rgb="FF92D050"/>
                </patternFill>
              </fill>
            </x14:dxf>
          </x14:cfRule>
          <x14:cfRule type="containsText" priority="2" operator="containsText" id="{8EAC7E28-3296-4475-BABB-587E3B91D5BA}">
            <xm:f>NOT(ISERROR(SEARCH("+",C3)))</xm:f>
            <xm:f>"+"</xm:f>
            <x14:dxf>
              <fill>
                <patternFill>
                  <bgColor theme="4" tint="0.39994506668294322"/>
                </patternFill>
              </fill>
            </x14:dxf>
          </x14:cfRule>
          <xm:sqref>C42:AO42 AP41 C41:AN41 AO40:AP40 C40:AM40 AN39:AP39 C39:AL39 AM38:AP38 C38:AK38 AL37:AP37 C37:AJ37 AK36:AP36 C36:AI36 AJ35:AP35 C35:AH35 AI34:AP34 C34:AG34 AH33:AP33 C33:AF33 AG32:AP32 C32:AE32 AF31:AP31 C31:AD31 AE30:AP30 C30:AC30 AD29:AP29 C29:AB29 AC28:AP28 C28:AA28 AB27:AP27 C27:Z27 AA26:AP26 C26:Y26 Z25:AP25 C25:X25 Y24:AP24 C24:W24 X23:AP23 C23:V23 W22:AP22 C22:U22 V21:AP21 C21:T21 U20:AP20 C20:S20 T19:AP19 C19:R19 S18:AP18 C18:Q18 R17:AP17 C17:P17 Q16:AP16 C16:O16 P15:AP15 C15:N15 O14:AP14 C14:M14 N13:AP13 C13:L13 M12:AP12 C12:K12 L11:AP11 C11:J11 K10:AP10 C10:I10 J9:AP9 C9:H9 I8:AP8 C8:G8 H7:AP7 C7:F7 G6:AP6 C6:E6 F5:AP5 C5:D5 E4:AP4 C4 D3:AP3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CC0000"/>
  </sheetPr>
  <dimension ref="A1:AQ47"/>
  <sheetViews>
    <sheetView topLeftCell="A17" zoomScale="40" zoomScaleNormal="40" workbookViewId="0">
      <selection activeCell="AG27" sqref="AG27"/>
    </sheetView>
  </sheetViews>
  <sheetFormatPr defaultRowHeight="15" x14ac:dyDescent="0.25"/>
  <cols>
    <col min="1" max="1" width="55.7109375" style="1" customWidth="1"/>
    <col min="2" max="2" width="5.7109375" style="1" customWidth="1"/>
    <col min="3" max="42" width="8.7109375" style="1" customWidth="1"/>
    <col min="43" max="43" width="5.7109375" style="1" customWidth="1"/>
    <col min="44" max="16384" width="9.140625" style="1"/>
  </cols>
  <sheetData>
    <row r="1" spans="1:43" ht="225" customHeight="1" thickTop="1" thickBot="1" x14ac:dyDescent="0.35">
      <c r="A1" s="13"/>
      <c r="B1" s="63" t="s">
        <v>5</v>
      </c>
      <c r="C1" s="87" t="str">
        <f t="array" ref="C1:AP1">TRANSPOSE(A3:A42)</f>
        <v>Абляев Иван Юрьевич</v>
      </c>
      <c r="D1" s="88" t="str">
        <v>Балабаев Ростислав Вадимович</v>
      </c>
      <c r="E1" s="88" t="str">
        <v>Баранова Ульяна Андреевна</v>
      </c>
      <c r="F1" s="88" t="str">
        <v>Баскакова Дарья Алексеевна</v>
      </c>
      <c r="G1" s="88" t="str">
        <v>Борзунова Полина Александровна</v>
      </c>
      <c r="H1" s="88" t="str">
        <v>Бурыкин Александр Александрович</v>
      </c>
      <c r="I1" s="88" t="str">
        <v>Вершинина Ирина Викторовна</v>
      </c>
      <c r="J1" s="88" t="str">
        <v>Востриков Александр Сергеевич</v>
      </c>
      <c r="K1" s="88" t="str">
        <v>Дудина Лидия Олеговна</v>
      </c>
      <c r="L1" s="88" t="str">
        <v>Жуков Владимир Владимирович</v>
      </c>
      <c r="M1" s="88" t="str">
        <v>Ишевских Анастасия Романовна</v>
      </c>
      <c r="N1" s="88" t="str">
        <v>ㅤ</v>
      </c>
      <c r="O1" s="88" t="str">
        <v>Колесников Максим Евгеньевич</v>
      </c>
      <c r="P1" s="88" t="str">
        <v>Краснякова Надежда Сергеевна</v>
      </c>
      <c r="Q1" s="88" t="str">
        <v>Кузнецова Александра Александровна</v>
      </c>
      <c r="R1" s="88" t="str">
        <v>Кузнецова Валерия Александровна</v>
      </c>
      <c r="S1" s="88" t="str">
        <v>Кущев Владимир Игоревич</v>
      </c>
      <c r="T1" s="88" t="str">
        <v>Манжос Ульяна Антоновна</v>
      </c>
      <c r="U1" s="88" t="str">
        <v>Наквасина Анна Викторовна</v>
      </c>
      <c r="V1" s="88" t="str">
        <v>Ненашев Александр Николаевич</v>
      </c>
      <c r="W1" s="88" t="str">
        <v>Покидов Александр Сергеевич</v>
      </c>
      <c r="X1" s="88" t="str">
        <v>Попов Никита Валентинович</v>
      </c>
      <c r="Y1" s="88" t="str">
        <v>Поротиков Вадим Сергеевич</v>
      </c>
      <c r="Z1" s="88" t="str">
        <v>Рыжкова Татьяна Сергеевна</v>
      </c>
      <c r="AA1" s="88" t="str">
        <v>Савина Анастасия Сергеевна</v>
      </c>
      <c r="AB1" s="88" t="str">
        <v>Сердюкова Татьяна Романовна</v>
      </c>
      <c r="AC1" s="88" t="str">
        <v>Сиротина Анастасия Павловна</v>
      </c>
      <c r="AD1" s="88" t="str">
        <v>Тайдакова Софья Дмитриевна</v>
      </c>
      <c r="AE1" s="88" t="str">
        <v>Урия София Михайловна</v>
      </c>
      <c r="AF1" s="88" t="str">
        <v>Фёдоров Михаил Константинович</v>
      </c>
      <c r="AG1" s="88" t="str">
        <v>Фролов Александр Александрович</v>
      </c>
      <c r="AH1" s="88" t="str">
        <v>Фролова Ольга Викторовна</v>
      </c>
      <c r="AI1" s="88" t="str">
        <v>Чубарова Анастасия Алексеевна</v>
      </c>
      <c r="AJ1" s="88" t="str">
        <v>Ярославкина Екатерина Евгеньевна</v>
      </c>
      <c r="AK1" s="88" t="str">
        <v>ㅤ</v>
      </c>
      <c r="AL1" s="88" t="str">
        <v>ㅤ</v>
      </c>
      <c r="AM1" s="88" t="str">
        <v>ㅤ</v>
      </c>
      <c r="AN1" s="88" t="str">
        <v>ㅤ</v>
      </c>
      <c r="AO1" s="88" t="str">
        <v>ㅤ</v>
      </c>
      <c r="AP1" s="89" t="str">
        <v>ㅤ</v>
      </c>
      <c r="AQ1" s="32"/>
    </row>
    <row r="2" spans="1:43" s="10" customFormat="1" ht="27.95" customHeight="1" thickTop="1" thickBot="1" x14ac:dyDescent="0.3">
      <c r="A2" s="14" t="s">
        <v>4</v>
      </c>
      <c r="B2" s="15"/>
      <c r="C2" s="16"/>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46"/>
    </row>
    <row r="3" spans="1:43" ht="45" customHeight="1" thickTop="1" x14ac:dyDescent="0.25">
      <c r="A3" s="85" t="str">
        <f>IF(СПИСОК!B2="","",СПИСОК!B2)</f>
        <v>Абляев Иван Юрьевич</v>
      </c>
      <c r="B3" s="18"/>
      <c r="C3" s="19"/>
      <c r="D3" s="20" t="str">
        <f>IF((IF(DATA!H2=2,1,0)+IF(DATA!$I2=2,1,0)+IF(DATA!$J2=2,1,0))=0," ",(IF(OR(DATA!$H$3=СПИСОК!$A2,DATA!$I$3=СПИСОК!$A2,DATA!$J$3=СПИСОК!$A2),"++","+")))</f>
        <v xml:space="preserve"> </v>
      </c>
      <c r="E3" s="20" t="str">
        <f>IF((IF(DATA!$H2=3,1,0)+IF(DATA!$I2=3,1,0)+IF(DATA!$J2=3,1,0))=0," ",(IF(OR(DATA!$H$4=СПИСОК!$A2,DATA!$I$4=СПИСОК!$A2,DATA!$J$4=СПИСОК!$A2),"++","+")))</f>
        <v xml:space="preserve"> </v>
      </c>
      <c r="F3" s="20" t="str">
        <f>IF((IF(DATA!$H2=4,1,0)+IF(DATA!$I2=4,1,0)+IF(DATA!$J2=4,1,0))=0," ",(IF(OR(DATA!$H$5=СПИСОК!$A2,DATA!$I$5=СПИСОК!$A2,DATA!$J$5=СПИСОК!$A2),"++","+")))</f>
        <v>+</v>
      </c>
      <c r="G3" s="20" t="str">
        <f>IF((IF(DATA!$H2=COLUMN() - 2,1,0)+IF(DATA!$I2=COLUMN() - 2,1,0)+IF(DATA!$J2=COLUMN() - 2,1,0))=0," ",(IF(OR(DATA!$H$6=СПИСОК!$A2,DATA!$I$6=СПИСОК!$A2,DATA!$J$6=СПИСОК!$A2),"++","+")))</f>
        <v xml:space="preserve"> </v>
      </c>
      <c r="H3" s="20" t="str">
        <f>IF((IF(DATA!$H2=COLUMN() - 2,1,0)+IF(DATA!$I2=COLUMN() - 2,1,0)+IF(DATA!$J2=COLUMN() - 2,1,0))=0," ",(IF(OR(DATA!$H$7=СПИСОК!$A2,DATA!$I$7=СПИСОК!$A2,DATA!$J$7=СПИСОК!$A2),"++","+")))</f>
        <v xml:space="preserve"> </v>
      </c>
      <c r="I3" s="20" t="str">
        <f>IF((IF(DATA!$H2=COLUMN() - 2,1,0)+IF(DATA!$I2=COLUMN() - 2,1,0)+IF(DATA!$J2=COLUMN() - 2,1,0))=0," ",(IF(OR(DATA!$H$8=СПИСОК!$A2,DATA!$I$8=СПИСОК!$A2,DATA!$J$8=СПИСОК!$A2),"++","+")))</f>
        <v xml:space="preserve"> </v>
      </c>
      <c r="J3" s="21" t="str">
        <f>IF((IF(DATA!$H2=COLUMN() - 2,1,0)+IF(DATA!$I2=COLUMN() - 2,1,0)+IF(DATA!$J2=COLUMN() - 2,1,0))=0," ",(IF(OR(DATA!$H$9=СПИСОК!$A2,DATA!$I$9=СПИСОК!$A2,DATA!$J$9=СПИСОК!$A2),"++","+")))</f>
        <v xml:space="preserve"> </v>
      </c>
      <c r="K3" s="21" t="str">
        <f>IF((IF(DATA!$H2=COLUMN() - 2,1,0)+IF(DATA!$I2=COLUMN() - 2,1,0)+IF(DATA!$J2=COLUMN() - 2,1,0))=0," ",(IF(OR(DATA!$H$10=СПИСОК!$A2,DATA!$I$10=СПИСОК!$A2,DATA!$J$10=СПИСОК!$A2),"++","+")))</f>
        <v xml:space="preserve"> </v>
      </c>
      <c r="L3" s="21" t="str">
        <f>IF((IF(DATA!$H2=COLUMN() - 2,1,0)+IF(DATA!$I2=COLUMN() - 2,1,0)+IF(DATA!$J2=COLUMN() - 2,1,0))=0," ",(IF(OR(DATA!$H$11=СПИСОК!$A2,DATA!$I$11=СПИСОК!$A2,DATA!$J$11=СПИСОК!$A2),"++","+")))</f>
        <v xml:space="preserve"> </v>
      </c>
      <c r="M3" s="21" t="str">
        <f>IF((IF(DATA!$H2=COLUMN() - 2,1,0)+IF(DATA!$I2=COLUMN() - 2,1,0)+IF(DATA!$J2=COLUMN() - 2,1,0))=0," ",(IF(OR(DATA!$H$12=СПИСОК!$A2,DATA!$I$12=СПИСОК!$A2,DATA!$J$12=СПИСОК!$A2),"++","+")))</f>
        <v xml:space="preserve"> </v>
      </c>
      <c r="N3" s="21" t="str">
        <f>IF((IF(DATA!$H2=COLUMN() - 2,1,0)+IF(DATA!$I2=COLUMN() - 2,1,0)+IF(DATA!$J2=COLUMN() - 2,1,0))=0," ",(IF(OR(DATA!$H$13=СПИСОК!$A2,DATA!$I$13=СПИСОК!$A2,DATA!$J$13=СПИСОК!$A2),"++","+")))</f>
        <v xml:space="preserve"> </v>
      </c>
      <c r="O3" s="21" t="str">
        <f>IF((IF(DATA!$H2=COLUMN() - 2,1,0)+IF(DATA!$I2=COLUMN() - 2,1,0)+IF(DATA!$J2=COLUMN() - 2,1,0))=0," ",(IF(OR(DATA!$H$14=СПИСОК!$A2,DATA!$I$14=СПИСОК!$A2,DATA!$J$14=СПИСОК!$A2),"++","+")))</f>
        <v xml:space="preserve"> </v>
      </c>
      <c r="P3" s="21" t="str">
        <f>IF((IF(DATA!$H2=COLUMN() - 2,1,0)+IF(DATA!$I2=COLUMN() - 2,1,0)+IF(DATA!$J2=COLUMN() - 2,1,0))=0," ",(IF(OR(DATA!$H$15=СПИСОК!$A2,DATA!$I$15=СПИСОК!$A2,DATA!$J$15=СПИСОК!$A2),"++","+")))</f>
        <v xml:space="preserve"> </v>
      </c>
      <c r="Q3" s="21" t="str">
        <f>IF((IF(DATA!$H2=COLUMN() - 2,1,0)+IF(DATA!$I2=COLUMN() - 2,1,0)+IF(DATA!$J2=COLUMN() - 2,1,0))=0," ",(IF(OR(DATA!$H$16=СПИСОК!$A2,DATA!$I$16=СПИСОК!$A2,DATA!$J$16=СПИСОК!$A2),"++","+")))</f>
        <v xml:space="preserve"> </v>
      </c>
      <c r="R3" s="21" t="str">
        <f>IF((IF(DATA!$H2=COLUMN() - 2,1,0)+IF(DATA!$I2=COLUMN() - 2,1,0)+IF(DATA!$J2=COLUMN() - 2,1,0))=0," ",(IF(OR(DATA!$H$17=СПИСОК!$A2,DATA!$I$17=СПИСОК!$A2,DATA!$J$17=СПИСОК!$A2),"++","+")))</f>
        <v xml:space="preserve"> </v>
      </c>
      <c r="S3" s="21" t="str">
        <f>IF((IF(DATA!$H2=COLUMN() - 2,1,0)+IF(DATA!$I2=COLUMN() - 2,1,0)+IF(DATA!$J2=COLUMN() - 2,1,0))=0," ",(IF(OR(DATA!$H$18=СПИСОК!$A2,DATA!$I$18=СПИСОК!$A2,DATA!$J$18=СПИСОК!$A2),"++","+")))</f>
        <v xml:space="preserve"> </v>
      </c>
      <c r="T3" s="21" t="str">
        <f>IF((IF(DATA!$H2=COLUMN() - 2,1,0)+IF(DATA!$I2=COLUMN() - 2,1,0)+IF(DATA!$J2=COLUMN() - 2,1,0))=0," ",(IF(OR(DATA!$H$19=СПИСОК!$A2,DATA!$I$19=СПИСОК!$A2,DATA!$J$19=СПИСОК!$A2),"++","+")))</f>
        <v xml:space="preserve"> </v>
      </c>
      <c r="U3" s="21" t="str">
        <f>IF((IF(DATA!$H2=COLUMN() - 2,1,0)+IF(DATA!$I2=COLUMN() - 2,1,0)+IF(DATA!$J2=COLUMN() - 2,1,0))=0," ",(IF(OR(DATA!$H$20=СПИСОК!$A2,DATA!$I$20=СПИСОК!$A2,DATA!$J$20=СПИСОК!$A2),"++","+")))</f>
        <v xml:space="preserve"> </v>
      </c>
      <c r="V3" s="21" t="str">
        <f>IF((IF(DATA!$H2=COLUMN() - 2,1,0)+IF(DATA!$I2=COLUMN() - 2,1,0)+IF(DATA!$J2=COLUMN() - 2,1,0))=0," ",(IF(OR(DATA!$H$21=СПИСОК!$A2,DATA!$I$21=СПИСОК!$A2,DATA!$J$21=СПИСОК!$A2),"++","+")))</f>
        <v>+</v>
      </c>
      <c r="W3" s="21" t="str">
        <f>IF((IF(DATA!$H2=COLUMN() - 2,1,0)+IF(DATA!$I2=COLUMN() - 2,1,0)+IF(DATA!$J2=COLUMN() - 2,1,0))=0," ",(IF(OR(DATA!$H$22=СПИСОК!$A2,DATA!$I$22=СПИСОК!$A2,DATA!$J$22=СПИСОК!$A2),"++","+")))</f>
        <v xml:space="preserve"> </v>
      </c>
      <c r="X3" s="21" t="str">
        <f>IF((IF(DATA!$H2=COLUMN() - 2,1,0)+IF(DATA!$I2=COLUMN() - 2,1,0)+IF(DATA!$J2=COLUMN() - 2,1,0))=0," ",(IF(OR(DATA!$H$23=СПИСОК!$A2,DATA!$I$23=СПИСОК!$A2,DATA!$J$23=СПИСОК!$A2),"++","+")))</f>
        <v xml:space="preserve"> </v>
      </c>
      <c r="Y3" s="21" t="str">
        <f>IF((IF(DATA!$H2=COLUMN() - 2,1,0)+IF(DATA!$I2=COLUMN() - 2,1,0)+IF(DATA!$J2=COLUMN() - 2,1,0))=0," ",(IF(OR(DATA!$H$24=СПИСОК!$A2,DATA!$I$24=СПИСОК!$A2,DATA!$J$24=СПИСОК!$A2),"++","+")))</f>
        <v>+</v>
      </c>
      <c r="Z3" s="21" t="str">
        <f>IF((IF(DATA!$H2=COLUMN() - 2,1,0)+IF(DATA!$I2=COLUMN() - 2,1,0)+IF(DATA!$J2=COLUMN() - 2,1,0))=0," ",(IF(OR(DATA!$H$25=СПИСОК!$A2,DATA!$I$25=СПИСОК!$A2,DATA!$J$25=СПИСОК!$A2),"++","+")))</f>
        <v xml:space="preserve"> </v>
      </c>
      <c r="AA3" s="21" t="str">
        <f>IF((IF(DATA!$H2=COLUMN() - 2,1,0)+IF(DATA!$I2=COLUMN() - 2,1,0)+IF(DATA!$J2=COLUMN() - 2,1,0))=0," ",(IF(OR(DATA!$H$26=СПИСОК!$A2,DATA!$I$26=СПИСОК!$A2,DATA!$J$26=СПИСОК!$A2),"++","+")))</f>
        <v xml:space="preserve"> </v>
      </c>
      <c r="AB3" s="21" t="str">
        <f>IF((IF(DATA!$H2=COLUMN() - 2,1,0)+IF(DATA!$I2=COLUMN() - 2,1,0)+IF(DATA!$J2=COLUMN() - 2,1,0))=0," ",(IF(OR(DATA!$H$27=СПИСОК!$A2,DATA!$I$27=СПИСОК!$A2,DATA!$J$27=СПИСОК!$A2),"++","+")))</f>
        <v xml:space="preserve"> </v>
      </c>
      <c r="AC3" s="21" t="str">
        <f>IF((IF(DATA!$H2=COLUMN() - 2,1,0)+IF(DATA!$I2=COLUMN() - 2,1,0)+IF(DATA!$J2=COLUMN() - 2,1,0))=0," ",(IF(OR(DATA!$H$28=СПИСОК!$A2,DATA!$I$28=СПИСОК!$A2,DATA!$J$28=СПИСОК!$A2),"++","+")))</f>
        <v xml:space="preserve"> </v>
      </c>
      <c r="AD3" s="21" t="str">
        <f>IF((IF(DATA!$H2=COLUMN() - 2,1,0)+IF(DATA!$I2=COLUMN() - 2,1,0)+IF(DATA!$J2=COLUMN() - 2,1,0))=0," ",(IF(OR(DATA!$H$29=СПИСОК!$A2,DATA!$I$29=СПИСОК!$A2,DATA!$J$29=СПИСОК!$A2),"++","+")))</f>
        <v xml:space="preserve"> </v>
      </c>
      <c r="AE3" s="21" t="str">
        <f>IF((IF(DATA!$H2=COLUMN() - 2,1,0)+IF(DATA!$I2=COLUMN() - 2,1,0)+IF(DATA!$J2=COLUMN() - 2,1,0))=0," ",(IF(OR(DATA!$H$30=СПИСОК!$A2,DATA!$I$30=СПИСОК!$A2,DATA!$J$30=СПИСОК!$A2),"++","+")))</f>
        <v xml:space="preserve"> </v>
      </c>
      <c r="AF3" s="21" t="str">
        <f>IF((IF(DATA!$H2=COLUMN() - 2,1,0)+IF(DATA!$I2=COLUMN() - 2,1,0)+IF(DATA!$J2=COLUMN() - 2,1,0))=0," ",(IF(OR(DATA!$H$31=СПИСОК!$A2,DATA!$I$31=СПИСОК!$A2,DATA!$J$31=СПИСОК!$A2),"++","+")))</f>
        <v xml:space="preserve"> </v>
      </c>
      <c r="AG3" s="21" t="str">
        <f>IF((IF(DATA!$H2=COLUMN() - 2,1,0)+IF(DATA!$I2=COLUMN() - 2,1,0)+IF(DATA!$J2=COLUMN() - 2,1,0))=0," ",(IF(OR(DATA!$H$32=СПИСОК!$A2,DATA!$I$32=СПИСОК!$A2,DATA!$J$32=СПИСОК!$A2),"++","+")))</f>
        <v xml:space="preserve"> </v>
      </c>
      <c r="AH3" s="21" t="str">
        <f>IF((IF(DATA!$H2=COLUMN() - 2,1,0)+IF(DATA!$I2=COLUMN() - 2,1,0)+IF(DATA!$J2=COLUMN() - 2,1,0))=0," ",(IF(OR(DATA!$H$33=СПИСОК!$A2,DATA!$I$33=СПИСОК!$A2,DATA!$J$33=СПИСОК!$A2),"++","+")))</f>
        <v xml:space="preserve"> </v>
      </c>
      <c r="AI3" s="21" t="str">
        <f>IF((IF(DATA!$H2=COLUMN() - 2,1,0)+IF(DATA!$I2=COLUMN() - 2,1,0)+IF(DATA!$J2=COLUMN() - 2,1,0))=0," ",(IF(OR(DATA!$H$34=СПИСОК!$A2,DATA!$I$34=СПИСОК!$A2,DATA!$J$34=СПИСОК!$A2),"++","+")))</f>
        <v xml:space="preserve"> </v>
      </c>
      <c r="AJ3" s="21" t="str">
        <f>IF((IF(DATA!$H2=COLUMN() - 2,1,0)+IF(DATA!$I2=COLUMN() - 2,1,0)+IF(DATA!$J2=COLUMN() - 2,1,0))=0," ",(IF(OR(DATA!$H$35=СПИСОК!$A2,DATA!$I$35=СПИСОК!$A2,DATA!$J$35=СПИСОК!$A2),"++","+")))</f>
        <v xml:space="preserve"> </v>
      </c>
      <c r="AK3" s="21" t="str">
        <f>IF((IF(DATA!$H2=COLUMN() - 2,1,0)+IF(DATA!$I2=COLUMN() - 2,1,0)+IF(DATA!$J2=COLUMN() - 2,1,0))=0," ",(IF(OR(DATA!$H$36=СПИСОК!$A2,DATA!$I$36=СПИСОК!$A2,DATA!$J$36=СПИСОК!$A2),"++","+")))</f>
        <v xml:space="preserve"> </v>
      </c>
      <c r="AL3" s="21" t="str">
        <f>IF((IF(DATA!$H2=COLUMN() - 2,1,0)+IF(DATA!$I2=COLUMN() - 2,1,0)+IF(DATA!$J2=COLUMN() - 2,1,0))=0," ",(IF(OR(DATA!$H$37=СПИСОК!$A2,DATA!$I$37=СПИСОК!$A2,DATA!$J$37=СПИСОК!$A2),"++","+")))</f>
        <v xml:space="preserve"> </v>
      </c>
      <c r="AM3" s="21" t="str">
        <f>IF((IF(DATA!$H2=COLUMN() - 2,1,0)+IF(DATA!$I2=COLUMN() - 2,1,0)+IF(DATA!$J2=COLUMN() - 2,1,0))=0," ",(IF(OR(DATA!$H$38=СПИСОК!$A2,DATA!$I$38=СПИСОК!$A2,DATA!$J$38=СПИСОК!$A2),"++","+")))</f>
        <v xml:space="preserve"> </v>
      </c>
      <c r="AN3" s="21" t="str">
        <f>IF((IF(DATA!$H2=COLUMN() - 2,1,0)+IF(DATA!$I2=COLUMN() - 2,1,0)+IF(DATA!$J2=COLUMN() - 2,1,0))=0," ",(IF(OR(DATA!$H$39=СПИСОК!$A2,DATA!$I$39=СПИСОК!$A2,DATA!$J$39=СПИСОК!$A2),"++","+")))</f>
        <v xml:space="preserve"> </v>
      </c>
      <c r="AO3" s="21" t="str">
        <f>IF((IF(DATA!$H2=COLUMN() - 2,1,0)+IF(DATA!$I2=COLUMN() - 2,1,0)+IF(DATA!$J2=COLUMN() - 2,1,0))=0," ",(IF(OR(DATA!$H$40=СПИСОК!$A2,DATA!$I$40=СПИСОК!$A2,DATA!$J$40=СПИСОК!$A2),"++","+")))</f>
        <v xml:space="preserve"> </v>
      </c>
      <c r="AP3" s="41" t="str">
        <f>IF((IF(DATA!$H2=COLUMN() - 2,1,0)+IF(DATA!$I2=COLUMN() - 2,1,0)+IF(DATA!$J2=COLUMN() - 2,1,0))=0," ",(IF(OR(DATA!$H$41=СПИСОК!$A2,DATA!$I$41=СПИСОК!$A2,DATA!$J$41=СПИСОК!$A2),"++","+")))</f>
        <v xml:space="preserve"> </v>
      </c>
      <c r="AQ3" s="33"/>
    </row>
    <row r="4" spans="1:43" ht="45" customHeight="1" x14ac:dyDescent="0.3">
      <c r="A4" s="85" t="str">
        <f>IF(СПИСОК!B3="","",СПИСОК!B3)</f>
        <v>Балабаев Ростислав Вадимович</v>
      </c>
      <c r="B4" s="22"/>
      <c r="C4" s="20" t="str">
        <f>IF((IF(DATA!$H3=1,1,0)+IF(DATA!$I3=1,1,0)+IF(DATA!$J3=1,1,0))=0," ",(IF(OR(DATA!$H$2=СПИСОК!$A3,DATA!$I$2=СПИСОК!$A3,DATA!$J$2=СПИСОК!$A3),"++","+")))</f>
        <v xml:space="preserve"> </v>
      </c>
      <c r="D4" s="23"/>
      <c r="E4" s="20" t="str">
        <f>IF((IF(DATA!$H3=3,1,0)+IF(DATA!$I3=3,1,0)+IF(DATA!$J3=3,1,0))=0," ",(IF(OR(DATA!$H$4=СПИСОК!$A3,DATA!$I$4=СПИСОК!$A3,DATA!$J$4=СПИСОК!$A3),"++","+")))</f>
        <v xml:space="preserve"> </v>
      </c>
      <c r="F4" s="20" t="str">
        <f>IF((IF(DATA!$H3=4,1,0)+IF(DATA!$I3=4,1,0)+IF(DATA!$J3=4,1,0))=0," ",(IF(OR(DATA!$H$5=СПИСОК!$A3,DATA!$I$5=СПИСОК!$A3,DATA!$J$5=СПИСОК!$A3),"++","+")))</f>
        <v>+</v>
      </c>
      <c r="G4" s="20" t="str">
        <f>IF((IF(DATA!$H3=COLUMN() - 2,1,0)+IF(DATA!$I3=COLUMN() - 2,1,0)+IF(DATA!$J3=COLUMN() - 2,1,0))=0," ",(IF(OR(DATA!$H$6=СПИСОК!$A3,DATA!$I$6=СПИСОК!$A3,DATA!$J$6=СПИСОК!$A3),"++","+")))</f>
        <v xml:space="preserve"> </v>
      </c>
      <c r="H4" s="20" t="str">
        <f>IF((IF(DATA!$H3=COLUMN() - 2,1,0)+IF(DATA!$I3=COLUMN() - 2,1,0)+IF(DATA!$J3=COLUMN() - 2,1,0))=0," ",(IF(OR(DATA!$H$7=СПИСОК!$A3,DATA!$I$7=СПИСОК!$A3,DATA!$J$7=СПИСОК!$A3),"++","+")))</f>
        <v xml:space="preserve"> </v>
      </c>
      <c r="I4" s="20" t="str">
        <f>IF((IF(DATA!$H3=COLUMN() - 2,1,0)+IF(DATA!$I3=COLUMN() - 2,1,0)+IF(DATA!$J3=COLUMN() - 2,1,0))=0," ",(IF(OR(DATA!$H$8=СПИСОК!$A3,DATA!$I$8=СПИСОК!$A3,DATA!$J$8=СПИСОК!$A3),"++","+")))</f>
        <v xml:space="preserve"> </v>
      </c>
      <c r="J4" s="21" t="str">
        <f>IF((IF(DATA!$H3=COLUMN() - 2,1,0)+IF(DATA!$I3=COLUMN() - 2,1,0)+IF(DATA!$J3=COLUMN() - 2,1,0))=0," ",(IF(OR(DATA!$H$9=СПИСОК!$A3,DATA!$I$9=СПИСОК!$A3,DATA!$J$9=СПИСОК!$A3),"++","+")))</f>
        <v xml:space="preserve"> </v>
      </c>
      <c r="K4" s="21" t="str">
        <f>IF((IF(DATA!$H3=COLUMN() - 2,1,0)+IF(DATA!$I3=COLUMN() - 2,1,0)+IF(DATA!$J3=COLUMN() - 2,1,0))=0," ",(IF(OR(DATA!$H$10=СПИСОК!$A3,DATA!$I$10=СПИСОК!$A3,DATA!$J$10=СПИСОК!$A3),"++","+")))</f>
        <v xml:space="preserve"> </v>
      </c>
      <c r="L4" s="21" t="str">
        <f>IF((IF(DATA!$H3=COLUMN() - 2,1,0)+IF(DATA!$I3=COLUMN() - 2,1,0)+IF(DATA!$J3=COLUMN() - 2,1,0))=0," ",(IF(OR(DATA!$H$11=СПИСОК!$A3,DATA!$I$11=СПИСОК!$A3,DATA!$J$11=СПИСОК!$A3),"++","+")))</f>
        <v xml:space="preserve"> </v>
      </c>
      <c r="M4" s="21" t="str">
        <f>IF((IF(DATA!$H3=COLUMN() - 2,1,0)+IF(DATA!$I3=COLUMN() - 2,1,0)+IF(DATA!$J3=COLUMN() - 2,1,0))=0," ",(IF(OR(DATA!$H$12=СПИСОК!$A3,DATA!$I$12=СПИСОК!$A3,DATA!$J$12=СПИСОК!$A3),"++","+")))</f>
        <v xml:space="preserve"> </v>
      </c>
      <c r="N4" s="21" t="str">
        <f>IF((IF(DATA!$H3=COLUMN() - 2,1,0)+IF(DATA!$I3=COLUMN() - 2,1,0)+IF(DATA!$J3=COLUMN() - 2,1,0))=0," ",(IF(OR(DATA!$H$13=СПИСОК!$A3,DATA!$I$13=СПИСОК!$A3,DATA!$J$13=СПИСОК!$A3),"++","+")))</f>
        <v xml:space="preserve"> </v>
      </c>
      <c r="O4" s="21" t="str">
        <f>IF((IF(DATA!$H3=COLUMN() - 2,1,0)+IF(DATA!$I3=COLUMN() - 2,1,0)+IF(DATA!$J3=COLUMN() - 2,1,0))=0," ",(IF(OR(DATA!$H$14=СПИСОК!$A3,DATA!$I$14=СПИСОК!$A3,DATA!$J$14=СПИСОК!$A3),"++","+")))</f>
        <v xml:space="preserve"> </v>
      </c>
      <c r="P4" s="21" t="str">
        <f>IF((IF(DATA!$H3=COLUMN() - 2,1,0)+IF(DATA!$I3=COLUMN() - 2,1,0)+IF(DATA!$J3=COLUMN() - 2,1,0))=0," ",(IF(OR(DATA!$H$15=СПИСОК!$A3,DATA!$I$15=СПИСОК!$A3,DATA!$J$15=СПИСОК!$A3),"++","+")))</f>
        <v xml:space="preserve"> </v>
      </c>
      <c r="Q4" s="21" t="str">
        <f>IF((IF(DATA!$H3=COLUMN() - 2,1,0)+IF(DATA!$I3=COLUMN() - 2,1,0)+IF(DATA!$J3=COLUMN() - 2,1,0))=0," ",(IF(OR(DATA!$H$16=СПИСОК!$A3,DATA!$I$16=СПИСОК!$A3,DATA!$J$16=СПИСОК!$A3),"++","+")))</f>
        <v xml:space="preserve"> </v>
      </c>
      <c r="R4" s="21" t="str">
        <f>IF((IF(DATA!$H3=COLUMN() - 2,1,0)+IF(DATA!$I3=COLUMN() - 2,1,0)+IF(DATA!$J3=COLUMN() - 2,1,0))=0," ",(IF(OR(DATA!$H$17=СПИСОК!$A3,DATA!$I$17=СПИСОК!$A3,DATA!$J$17=СПИСОК!$A3),"++","+")))</f>
        <v xml:space="preserve"> </v>
      </c>
      <c r="S4" s="21" t="str">
        <f>IF((IF(DATA!$H3=COLUMN() - 2,1,0)+IF(DATA!$I3=COLUMN() - 2,1,0)+IF(DATA!$J3=COLUMN() - 2,1,0))=0," ",(IF(OR(DATA!$H$18=СПИСОК!$A3,DATA!$I$18=СПИСОК!$A3,DATA!$J$18=СПИСОК!$A3),"++","+")))</f>
        <v xml:space="preserve"> </v>
      </c>
      <c r="T4" s="21" t="str">
        <f>IF((IF(DATA!$H3=COLUMN() - 2,1,0)+IF(DATA!$I3=COLUMN() - 2,1,0)+IF(DATA!$J3=COLUMN() - 2,1,0))=0," ",(IF(OR(DATA!$H$19=СПИСОК!$A3,DATA!$I$19=СПИСОК!$A3,DATA!$J$19=СПИСОК!$A3),"++","+")))</f>
        <v xml:space="preserve"> </v>
      </c>
      <c r="U4" s="21" t="str">
        <f>IF((IF(DATA!$H3=COLUMN() - 2,1,0)+IF(DATA!$I3=COLUMN() - 2,1,0)+IF(DATA!$J3=COLUMN() - 2,1,0))=0," ",(IF(OR(DATA!$H$20=СПИСОК!$A3,DATA!$I$20=СПИСОК!$A3,DATA!$J$20=СПИСОК!$A3),"++","+")))</f>
        <v xml:space="preserve"> </v>
      </c>
      <c r="V4" s="21" t="str">
        <f>IF((IF(DATA!$H3=COLUMN() - 2,1,0)+IF(DATA!$I3=COLUMN() - 2,1,0)+IF(DATA!$J3=COLUMN() - 2,1,0))=0," ",(IF(OR(DATA!$H$21=СПИСОК!$A3,DATA!$I$21=СПИСОК!$A3,DATA!$J$21=СПИСОК!$A3),"++","+")))</f>
        <v>+</v>
      </c>
      <c r="W4" s="21" t="str">
        <f>IF((IF(DATA!$H3=COLUMN() - 2,1,0)+IF(DATA!$I3=COLUMN() - 2,1,0)+IF(DATA!$J3=COLUMN() - 2,1,0))=0," ",(IF(OR(DATA!$H$22=СПИСОК!$A3,DATA!$I$22=СПИСОК!$A3,DATA!$J$22=СПИСОК!$A3),"++","+")))</f>
        <v xml:space="preserve"> </v>
      </c>
      <c r="X4" s="21" t="str">
        <f>IF((IF(DATA!$H3=COLUMN() - 2,1,0)+IF(DATA!$I3=COLUMN() - 2,1,0)+IF(DATA!$J3=COLUMN() - 2,1,0))=0," ",(IF(OR(DATA!$H$23=СПИСОК!$A3,DATA!$I$23=СПИСОК!$A3,DATA!$J$23=СПИСОК!$A3),"++","+")))</f>
        <v xml:space="preserve"> </v>
      </c>
      <c r="Y4" s="21" t="str">
        <f>IF((IF(DATA!$H3=COLUMN() - 2,1,0)+IF(DATA!$I3=COLUMN() - 2,1,0)+IF(DATA!$J3=COLUMN() - 2,1,0))=0," ",(IF(OR(DATA!$H$24=СПИСОК!$A3,DATA!$I$24=СПИСОК!$A3,DATA!$J$24=СПИСОК!$A3),"++","+")))</f>
        <v>+</v>
      </c>
      <c r="Z4" s="21" t="str">
        <f>IF((IF(DATA!$H3=COLUMN() - 2,1,0)+IF(DATA!$I3=COLUMN() - 2,1,0)+IF(DATA!$J3=COLUMN() - 2,1,0))=0," ",(IF(OR(DATA!$H$25=СПИСОК!$A3,DATA!$I$25=СПИСОК!$A3,DATA!$J$25=СПИСОК!$A3),"++","+")))</f>
        <v xml:space="preserve"> </v>
      </c>
      <c r="AA4" s="21" t="str">
        <f>IF((IF(DATA!$H3=COLUMN() - 2,1,0)+IF(DATA!$I3=COLUMN() - 2,1,0)+IF(DATA!$J3=COLUMN() - 2,1,0))=0," ",(IF(OR(DATA!$H$26=СПИСОК!$A3,DATA!$I$26=СПИСОК!$A3,DATA!$J$26=СПИСОК!$A3),"++","+")))</f>
        <v xml:space="preserve"> </v>
      </c>
      <c r="AB4" s="21" t="str">
        <f>IF((IF(DATA!$H3=COLUMN() - 2,1,0)+IF(DATA!$I3=COLUMN() - 2,1,0)+IF(DATA!$J3=COLUMN() - 2,1,0))=0," ",(IF(OR(DATA!$H$27=СПИСОК!$A3,DATA!$I$27=СПИСОК!$A3,DATA!$J$27=СПИСОК!$A3),"++","+")))</f>
        <v xml:space="preserve"> </v>
      </c>
      <c r="AC4" s="21" t="str">
        <f>IF((IF(DATA!$H3=COLUMN() - 2,1,0)+IF(DATA!$I3=COLUMN() - 2,1,0)+IF(DATA!$J3=COLUMN() - 2,1,0))=0," ",(IF(OR(DATA!$H$28=СПИСОК!$A3,DATA!$I$28=СПИСОК!$A3,DATA!$J$28=СПИСОК!$A3),"++","+")))</f>
        <v xml:space="preserve"> </v>
      </c>
      <c r="AD4" s="21" t="str">
        <f>IF((IF(DATA!$H3=COLUMN() - 2,1,0)+IF(DATA!$I3=COLUMN() - 2,1,0)+IF(DATA!$J3=COLUMN() - 2,1,0))=0," ",(IF(OR(DATA!$H$29=СПИСОК!$A3,DATA!$I$29=СПИСОК!$A3,DATA!$J$29=СПИСОК!$A3),"++","+")))</f>
        <v xml:space="preserve"> </v>
      </c>
      <c r="AE4" s="21" t="str">
        <f>IF((IF(DATA!$H3=COLUMN() - 2,1,0)+IF(DATA!$I3=COLUMN() - 2,1,0)+IF(DATA!$J3=COLUMN() - 2,1,0))=0," ",(IF(OR(DATA!$H$30=СПИСОК!$A3,DATA!$I$30=СПИСОК!$A3,DATA!$J$30=СПИСОК!$A3),"++","+")))</f>
        <v xml:space="preserve"> </v>
      </c>
      <c r="AF4" s="21" t="str">
        <f>IF((IF(DATA!$H3=COLUMN() - 2,1,0)+IF(DATA!$I3=COLUMN() - 2,1,0)+IF(DATA!$J3=COLUMN() - 2,1,0))=0," ",(IF(OR(DATA!$H$31=СПИСОК!$A3,DATA!$I$31=СПИСОК!$A3,DATA!$J$31=СПИСОК!$A3),"++","+")))</f>
        <v xml:space="preserve"> </v>
      </c>
      <c r="AG4" s="21" t="str">
        <f>IF((IF(DATA!$H3=COLUMN() - 2,1,0)+IF(DATA!$I3=COLUMN() - 2,1,0)+IF(DATA!$J3=COLUMN() - 2,1,0))=0," ",(IF(OR(DATA!$H$32=СПИСОК!$A3,DATA!$I$32=СПИСОК!$A3,DATA!$J$32=СПИСОК!$A3),"++","+")))</f>
        <v xml:space="preserve"> </v>
      </c>
      <c r="AH4" s="21" t="str">
        <f>IF((IF(DATA!$H3=COLUMN() - 2,1,0)+IF(DATA!$I3=COLUMN() - 2,1,0)+IF(DATA!$J3=COLUMN() - 2,1,0))=0," ",(IF(OR(DATA!$H$33=СПИСОК!$A3,DATA!$I$33=СПИСОК!$A3,DATA!$J$33=СПИСОК!$A3),"++","+")))</f>
        <v xml:space="preserve"> </v>
      </c>
      <c r="AI4" s="21" t="str">
        <f>IF((IF(DATA!$H3=COLUMN() - 2,1,0)+IF(DATA!$I3=COLUMN() - 2,1,0)+IF(DATA!$J3=COLUMN() - 2,1,0))=0," ",(IF(OR(DATA!$H$34=СПИСОК!$A3,DATA!$I$34=СПИСОК!$A3,DATA!$J$34=СПИСОК!$A3),"++","+")))</f>
        <v xml:space="preserve"> </v>
      </c>
      <c r="AJ4" s="21" t="str">
        <f>IF((IF(DATA!$H3=COLUMN() - 2,1,0)+IF(DATA!$I3=COLUMN() - 2,1,0)+IF(DATA!$J3=COLUMN() - 2,1,0))=0," ",(IF(OR(DATA!$H$35=СПИСОК!$A3,DATA!$I$35=СПИСОК!$A3,DATA!$J$35=СПИСОК!$A3),"++","+")))</f>
        <v xml:space="preserve"> </v>
      </c>
      <c r="AK4" s="21" t="str">
        <f>IF((IF(DATA!$H3=COLUMN() - 2,1,0)+IF(DATA!$I3=COLUMN() - 2,1,0)+IF(DATA!$J3=COLUMN() - 2,1,0))=0," ",(IF(OR(DATA!$H$36=СПИСОК!$A3,DATA!$I$36=СПИСОК!$A3,DATA!$J$36=СПИСОК!$A3),"++","+")))</f>
        <v xml:space="preserve"> </v>
      </c>
      <c r="AL4" s="21" t="str">
        <f>IF((IF(DATA!$H3=COLUMN() - 2,1,0)+IF(DATA!$I3=COLUMN() - 2,1,0)+IF(DATA!$J3=COLUMN() - 2,1,0))=0," ",(IF(OR(DATA!$H$37=СПИСОК!$A3,DATA!$I$37=СПИСОК!$A3,DATA!$J$37=СПИСОК!$A3),"++","+")))</f>
        <v xml:space="preserve"> </v>
      </c>
      <c r="AM4" s="21" t="str">
        <f>IF((IF(DATA!$H3=COLUMN() - 2,1,0)+IF(DATA!$I3=COLUMN() - 2,1,0)+IF(DATA!$J3=COLUMN() - 2,1,0))=0," ",(IF(OR(DATA!$H$38=СПИСОК!$A3,DATA!$I$38=СПИСОК!$A3,DATA!$J$38=СПИСОК!$A3),"++","+")))</f>
        <v xml:space="preserve"> </v>
      </c>
      <c r="AN4" s="21" t="str">
        <f>IF((IF(DATA!$H3=COLUMN() - 2,1,0)+IF(DATA!$I3=COLUMN() - 2,1,0)+IF(DATA!$J3=COLUMN() - 2,1,0))=0," ",(IF(OR(DATA!$H$39=СПИСОК!$A3,DATA!$I$39=СПИСОК!$A3,DATA!$J$39=СПИСОК!$A3),"++","+")))</f>
        <v xml:space="preserve"> </v>
      </c>
      <c r="AO4" s="21" t="str">
        <f>IF((IF(DATA!$H3=COLUMN() - 2,1,0)+IF(DATA!$I3=COLUMN() - 2,1,0)+IF(DATA!$J3=COLUMN() - 2,1,0))=0," ",(IF(OR(DATA!$H$40=СПИСОК!$A3,DATA!$I$40=СПИСОК!$A3,DATA!$J$40=СПИСОК!$A3),"++","+")))</f>
        <v xml:space="preserve"> </v>
      </c>
      <c r="AP4" s="41" t="str">
        <f>IF((IF(DATA!$H3=COLUMN() - 2,1,0)+IF(DATA!$I3=COLUMN() - 2,1,0)+IF(DATA!$J3=COLUMN() - 2,1,0))=0," ",(IF(OR(DATA!$H$41=СПИСОК!$A3,DATA!$I$41=СПИСОК!$A3,DATA!$J$41=СПИСОК!$A3),"++","+")))</f>
        <v xml:space="preserve"> </v>
      </c>
      <c r="AQ4" s="33"/>
    </row>
    <row r="5" spans="1:43" ht="45" customHeight="1" x14ac:dyDescent="0.3">
      <c r="A5" s="85" t="str">
        <f>IF(СПИСОК!B4="","",СПИСОК!B4)</f>
        <v>Баранова Ульяна Андреевна</v>
      </c>
      <c r="B5" s="22"/>
      <c r="C5" s="20" t="str">
        <f>IF((IF(DATA!$H4=1,1,0)+IF(DATA!$I4=1,1,0)+IF(DATA!$J4=1,1,0))=0," ",(IF(OR(DATA!$H$2=СПИСОК!$A4,DATA!$I$2=СПИСОК!$A4,DATA!$J$2=СПИСОК!$A4),"++","+")))</f>
        <v xml:space="preserve"> </v>
      </c>
      <c r="D5" s="20" t="str">
        <f>IF((IF(DATA!H4=2,1,0)+IF(DATA!$I4=2,1,0)+IF(DATA!$J4=2,1,0))=0," ",(IF(OR(DATA!$H$3=СПИСОК!$A4,DATA!$I$3=СПИСОК!$A4,DATA!$J$3=СПИСОК!$A4),"++","+")))</f>
        <v xml:space="preserve"> </v>
      </c>
      <c r="E5" s="23"/>
      <c r="F5" s="20" t="str">
        <f>IF((IF(DATA!$H4=4,1,0)+IF(DATA!$I4=4,1,0)+IF(DATA!$J4=4,1,0))=0," ",(IF(OR(DATA!$H$5=СПИСОК!$A4,DATA!$I$5=СПИСОК!$A4,DATA!$J$5=СПИСОК!$A4),"++","+")))</f>
        <v xml:space="preserve"> </v>
      </c>
      <c r="G5" s="20" t="str">
        <f>IF((IF(DATA!$H4=COLUMN() - 2,1,0)+IF(DATA!$I4=COLUMN() - 2,1,0)+IF(DATA!$J4=COLUMN() - 2,1,0))=0," ",(IF(OR(DATA!$H$6=СПИСОК!$A4,DATA!$I$6=СПИСОК!$A4,DATA!$J$6=СПИСОК!$A4),"++","+")))</f>
        <v xml:space="preserve"> </v>
      </c>
      <c r="H5" s="20" t="str">
        <f>IF((IF(DATA!$H4=COLUMN() - 2,1,0)+IF(DATA!$I4=COLUMN() - 2,1,0)+IF(DATA!$J4=COLUMN() - 2,1,0))=0," ",(IF(OR(DATA!$H$7=СПИСОК!$A4,DATA!$I$7=СПИСОК!$A4,DATA!$J$7=СПИСОК!$A4),"++","+")))</f>
        <v xml:space="preserve"> </v>
      </c>
      <c r="I5" s="20" t="str">
        <f>IF((IF(DATA!$H4=COLUMN() - 2,1,0)+IF(DATA!$I4=COLUMN() - 2,1,0)+IF(DATA!$J4=COLUMN() - 2,1,0))=0," ",(IF(OR(DATA!$H$8=СПИСОК!$A4,DATA!$I$8=СПИСОК!$A4,DATA!$J$8=СПИСОК!$A4),"++","+")))</f>
        <v xml:space="preserve"> </v>
      </c>
      <c r="J5" s="21" t="str">
        <f>IF((IF(DATA!$H4=COLUMN() - 2,1,0)+IF(DATA!$I4=COLUMN() - 2,1,0)+IF(DATA!$J4=COLUMN() - 2,1,0))=0," ",(IF(OR(DATA!$H$9=СПИСОК!$A4,DATA!$I$9=СПИСОК!$A4,DATA!$J$9=СПИСОК!$A4),"++","+")))</f>
        <v xml:space="preserve"> </v>
      </c>
      <c r="K5" s="21" t="str">
        <f>IF((IF(DATA!$H4=COLUMN() - 2,1,0)+IF(DATA!$I4=COLUMN() - 2,1,0)+IF(DATA!$J4=COLUMN() - 2,1,0))=0," ",(IF(OR(DATA!$H$10=СПИСОК!$A4,DATA!$I$10=СПИСОК!$A4,DATA!$J$10=СПИСОК!$A4),"++","+")))</f>
        <v xml:space="preserve"> </v>
      </c>
      <c r="L5" s="21" t="str">
        <f>IF((IF(DATA!$H4=COLUMN() - 2,1,0)+IF(DATA!$I4=COLUMN() - 2,1,0)+IF(DATA!$J4=COLUMN() - 2,1,0))=0," ",(IF(OR(DATA!$H$11=СПИСОК!$A4,DATA!$I$11=СПИСОК!$A4,DATA!$J$11=СПИСОК!$A4),"++","+")))</f>
        <v xml:space="preserve"> </v>
      </c>
      <c r="M5" s="21" t="str">
        <f>IF((IF(DATA!$H4=COLUMN() - 2,1,0)+IF(DATA!$I4=COLUMN() - 2,1,0)+IF(DATA!$J4=COLUMN() - 2,1,0))=0," ",(IF(OR(DATA!$H$12=СПИСОК!$A4,DATA!$I$12=СПИСОК!$A4,DATA!$J$12=СПИСОК!$A4),"++","+")))</f>
        <v xml:space="preserve"> </v>
      </c>
      <c r="N5" s="21" t="str">
        <f>IF((IF(DATA!$H4=COLUMN() - 2,1,0)+IF(DATA!$I4=COLUMN() - 2,1,0)+IF(DATA!$J4=COLUMN() - 2,1,0))=0," ",(IF(OR(DATA!$H$13=СПИСОК!$A4,DATA!$I$13=СПИСОК!$A4,DATA!$J$13=СПИСОК!$A4),"++","+")))</f>
        <v xml:space="preserve"> </v>
      </c>
      <c r="O5" s="21" t="str">
        <f>IF((IF(DATA!$H4=COLUMN() - 2,1,0)+IF(DATA!$I4=COLUMN() - 2,1,0)+IF(DATA!$J4=COLUMN() - 2,1,0))=0," ",(IF(OR(DATA!$H$14=СПИСОК!$A4,DATA!$I$14=СПИСОК!$A4,DATA!$J$14=СПИСОК!$A4),"++","+")))</f>
        <v xml:space="preserve"> </v>
      </c>
      <c r="P5" s="21" t="str">
        <f>IF((IF(DATA!$H4=COLUMN() - 2,1,0)+IF(DATA!$I4=COLUMN() - 2,1,0)+IF(DATA!$J4=COLUMN() - 2,1,0))=0," ",(IF(OR(DATA!$H$15=СПИСОК!$A4,DATA!$I$15=СПИСОК!$A4,DATA!$J$15=СПИСОК!$A4),"++","+")))</f>
        <v xml:space="preserve"> </v>
      </c>
      <c r="Q5" s="21" t="str">
        <f>IF((IF(DATA!$H4=COLUMN() - 2,1,0)+IF(DATA!$I4=COLUMN() - 2,1,0)+IF(DATA!$J4=COLUMN() - 2,1,0))=0," ",(IF(OR(DATA!$H$16=СПИСОК!$A4,DATA!$I$16=СПИСОК!$A4,DATA!$J$16=СПИСОК!$A4),"++","+")))</f>
        <v xml:space="preserve"> </v>
      </c>
      <c r="R5" s="21" t="str">
        <f>IF((IF(DATA!$H4=COLUMN() - 2,1,0)+IF(DATA!$I4=COLUMN() - 2,1,0)+IF(DATA!$J4=COLUMN() - 2,1,0))=0," ",(IF(OR(DATA!$H$17=СПИСОК!$A4,DATA!$I$17=СПИСОК!$A4,DATA!$J$17=СПИСОК!$A4),"++","+")))</f>
        <v xml:space="preserve"> </v>
      </c>
      <c r="S5" s="21" t="str">
        <f>IF((IF(DATA!$H4=COLUMN() - 2,1,0)+IF(DATA!$I4=COLUMN() - 2,1,0)+IF(DATA!$J4=COLUMN() - 2,1,0))=0," ",(IF(OR(DATA!$H$18=СПИСОК!$A4,DATA!$I$18=СПИСОК!$A4,DATA!$J$18=СПИСОК!$A4),"++","+")))</f>
        <v xml:space="preserve"> </v>
      </c>
      <c r="T5" s="21" t="str">
        <f>IF((IF(DATA!$H4=COLUMN() - 2,1,0)+IF(DATA!$I4=COLUMN() - 2,1,0)+IF(DATA!$J4=COLUMN() - 2,1,0))=0," ",(IF(OR(DATA!$H$19=СПИСОК!$A4,DATA!$I$19=СПИСОК!$A4,DATA!$J$19=СПИСОК!$A4),"++","+")))</f>
        <v xml:space="preserve"> </v>
      </c>
      <c r="U5" s="21" t="str">
        <f>IF((IF(DATA!$H4=COLUMN() - 2,1,0)+IF(DATA!$I4=COLUMN() - 2,1,0)+IF(DATA!$J4=COLUMN() - 2,1,0))=0," ",(IF(OR(DATA!$H$20=СПИСОК!$A4,DATA!$I$20=СПИСОК!$A4,DATA!$J$20=СПИСОК!$A4),"++","+")))</f>
        <v xml:space="preserve"> </v>
      </c>
      <c r="V5" s="21" t="str">
        <f>IF((IF(DATA!$H4=COLUMN() - 2,1,0)+IF(DATA!$I4=COLUMN() - 2,1,0)+IF(DATA!$J4=COLUMN() - 2,1,0))=0," ",(IF(OR(DATA!$H$21=СПИСОК!$A4,DATA!$I$21=СПИСОК!$A4,DATA!$J$21=СПИСОК!$A4),"++","+")))</f>
        <v xml:space="preserve"> </v>
      </c>
      <c r="W5" s="21" t="str">
        <f>IF((IF(DATA!$H4=COLUMN() - 2,1,0)+IF(DATA!$I4=COLUMN() - 2,1,0)+IF(DATA!$J4=COLUMN() - 2,1,0))=0," ",(IF(OR(DATA!$H$22=СПИСОК!$A4,DATA!$I$22=СПИСОК!$A4,DATA!$J$22=СПИСОК!$A4),"++","+")))</f>
        <v xml:space="preserve"> </v>
      </c>
      <c r="X5" s="21" t="str">
        <f>IF((IF(DATA!$H4=COLUMN() - 2,1,0)+IF(DATA!$I4=COLUMN() - 2,1,0)+IF(DATA!$J4=COLUMN() - 2,1,0))=0," ",(IF(OR(DATA!$H$23=СПИСОК!$A4,DATA!$I$23=СПИСОК!$A4,DATA!$J$23=СПИСОК!$A4),"++","+")))</f>
        <v xml:space="preserve"> </v>
      </c>
      <c r="Y5" s="21" t="str">
        <f>IF((IF(DATA!$H4=COLUMN() - 2,1,0)+IF(DATA!$I4=COLUMN() - 2,1,0)+IF(DATA!$J4=COLUMN() - 2,1,0))=0," ",(IF(OR(DATA!$H$24=СПИСОК!$A4,DATA!$I$24=СПИСОК!$A4,DATA!$J$24=СПИСОК!$A4),"++","+")))</f>
        <v xml:space="preserve"> </v>
      </c>
      <c r="Z5" s="21" t="str">
        <f>IF((IF(DATA!$H4=COLUMN() - 2,1,0)+IF(DATA!$I4=COLUMN() - 2,1,0)+IF(DATA!$J4=COLUMN() - 2,1,0))=0," ",(IF(OR(DATA!$H$25=СПИСОК!$A4,DATA!$I$25=СПИСОК!$A4,DATA!$J$25=СПИСОК!$A4),"++","+")))</f>
        <v xml:space="preserve"> </v>
      </c>
      <c r="AA5" s="21" t="str">
        <f>IF((IF(DATA!$H4=COLUMN() - 2,1,0)+IF(DATA!$I4=COLUMN() - 2,1,0)+IF(DATA!$J4=COLUMN() - 2,1,0))=0," ",(IF(OR(DATA!$H$26=СПИСОК!$A4,DATA!$I$26=СПИСОК!$A4,DATA!$J$26=СПИСОК!$A4),"++","+")))</f>
        <v xml:space="preserve"> </v>
      </c>
      <c r="AB5" s="21" t="str">
        <f>IF((IF(DATA!$H4=COLUMN() - 2,1,0)+IF(DATA!$I4=COLUMN() - 2,1,0)+IF(DATA!$J4=COLUMN() - 2,1,0))=0," ",(IF(OR(DATA!$H$27=СПИСОК!$A4,DATA!$I$27=СПИСОК!$A4,DATA!$J$27=СПИСОК!$A4),"++","+")))</f>
        <v xml:space="preserve"> </v>
      </c>
      <c r="AC5" s="21" t="str">
        <f>IF((IF(DATA!$H4=COLUMN() - 2,1,0)+IF(DATA!$I4=COLUMN() - 2,1,0)+IF(DATA!$J4=COLUMN() - 2,1,0))=0," ",(IF(OR(DATA!$H$28=СПИСОК!$A4,DATA!$I$28=СПИСОК!$A4,DATA!$J$28=СПИСОК!$A4),"++","+")))</f>
        <v xml:space="preserve"> </v>
      </c>
      <c r="AD5" s="21" t="str">
        <f>IF((IF(DATA!$H4=COLUMN() - 2,1,0)+IF(DATA!$I4=COLUMN() - 2,1,0)+IF(DATA!$J4=COLUMN() - 2,1,0))=0," ",(IF(OR(DATA!$H$29=СПИСОК!$A4,DATA!$I$29=СПИСОК!$A4,DATA!$J$29=СПИСОК!$A4),"++","+")))</f>
        <v xml:space="preserve"> </v>
      </c>
      <c r="AE5" s="21" t="str">
        <f>IF((IF(DATA!$H4=COLUMN() - 2,1,0)+IF(DATA!$I4=COLUMN() - 2,1,0)+IF(DATA!$J4=COLUMN() - 2,1,0))=0," ",(IF(OR(DATA!$H$30=СПИСОК!$A4,DATA!$I$30=СПИСОК!$A4,DATA!$J$30=СПИСОК!$A4),"++","+")))</f>
        <v xml:space="preserve"> </v>
      </c>
      <c r="AF5" s="21" t="str">
        <f>IF((IF(DATA!$H4=COLUMN() - 2,1,0)+IF(DATA!$I4=COLUMN() - 2,1,0)+IF(DATA!$J4=COLUMN() - 2,1,0))=0," ",(IF(OR(DATA!$H$31=СПИСОК!$A4,DATA!$I$31=СПИСОК!$A4,DATA!$J$31=СПИСОК!$A4),"++","+")))</f>
        <v xml:space="preserve"> </v>
      </c>
      <c r="AG5" s="21" t="str">
        <f>IF((IF(DATA!$H4=COLUMN() - 2,1,0)+IF(DATA!$I4=COLUMN() - 2,1,0)+IF(DATA!$J4=COLUMN() - 2,1,0))=0," ",(IF(OR(DATA!$H$32=СПИСОК!$A4,DATA!$I$32=СПИСОК!$A4,DATA!$J$32=СПИСОК!$A4),"++","+")))</f>
        <v xml:space="preserve"> </v>
      </c>
      <c r="AH5" s="21" t="str">
        <f>IF((IF(DATA!$H4=COLUMN() - 2,1,0)+IF(DATA!$I4=COLUMN() - 2,1,0)+IF(DATA!$J4=COLUMN() - 2,1,0))=0," ",(IF(OR(DATA!$H$33=СПИСОК!$A4,DATA!$I$33=СПИСОК!$A4,DATA!$J$33=СПИСОК!$A4),"++","+")))</f>
        <v xml:space="preserve"> </v>
      </c>
      <c r="AI5" s="21" t="str">
        <f>IF((IF(DATA!$H4=COLUMN() - 2,1,0)+IF(DATA!$I4=COLUMN() - 2,1,0)+IF(DATA!$J4=COLUMN() - 2,1,0))=0," ",(IF(OR(DATA!$H$34=СПИСОК!$A4,DATA!$I$34=СПИСОК!$A4,DATA!$J$34=СПИСОК!$A4),"++","+")))</f>
        <v xml:space="preserve"> </v>
      </c>
      <c r="AJ5" s="21" t="str">
        <f>IF((IF(DATA!$H4=COLUMN() - 2,1,0)+IF(DATA!$I4=COLUMN() - 2,1,0)+IF(DATA!$J4=COLUMN() - 2,1,0))=0," ",(IF(OR(DATA!$H$35=СПИСОК!$A4,DATA!$I$35=СПИСОК!$A4,DATA!$J$35=СПИСОК!$A4),"++","+")))</f>
        <v xml:space="preserve"> </v>
      </c>
      <c r="AK5" s="21" t="str">
        <f>IF((IF(DATA!$H4=COLUMN() - 2,1,0)+IF(DATA!$I4=COLUMN() - 2,1,0)+IF(DATA!$J4=COLUMN() - 2,1,0))=0," ",(IF(OR(DATA!$H$36=СПИСОК!$A4,DATA!$I$36=СПИСОК!$A4,DATA!$J$36=СПИСОК!$A4),"++","+")))</f>
        <v xml:space="preserve"> </v>
      </c>
      <c r="AL5" s="21" t="str">
        <f>IF((IF(DATA!$H4=COLUMN() - 2,1,0)+IF(DATA!$I4=COLUMN() - 2,1,0)+IF(DATA!$J4=COLUMN() - 2,1,0))=0," ",(IF(OR(DATA!$H$37=СПИСОК!$A4,DATA!$I$37=СПИСОК!$A4,DATA!$J$37=СПИСОК!$A4),"++","+")))</f>
        <v xml:space="preserve"> </v>
      </c>
      <c r="AM5" s="21" t="str">
        <f>IF((IF(DATA!$H4=COLUMN() - 2,1,0)+IF(DATA!$I4=COLUMN() - 2,1,0)+IF(DATA!$J4=COLUMN() - 2,1,0))=0," ",(IF(OR(DATA!$H$38=СПИСОК!$A4,DATA!$I$38=СПИСОК!$A4,DATA!$J$38=СПИСОК!$A4),"++","+")))</f>
        <v xml:space="preserve"> </v>
      </c>
      <c r="AN5" s="21" t="str">
        <f>IF((IF(DATA!$H4=COLUMN() - 2,1,0)+IF(DATA!$I4=COLUMN() - 2,1,0)+IF(DATA!$J4=COLUMN() - 2,1,0))=0," ",(IF(OR(DATA!$H$39=СПИСОК!$A4,DATA!$I$39=СПИСОК!$A4,DATA!$J$39=СПИСОК!$A4),"++","+")))</f>
        <v xml:space="preserve"> </v>
      </c>
      <c r="AO5" s="21" t="str">
        <f>IF((IF(DATA!$H4=COLUMN() - 2,1,0)+IF(DATA!$I4=COLUMN() - 2,1,0)+IF(DATA!$J4=COLUMN() - 2,1,0))=0," ",(IF(OR(DATA!$H$40=СПИСОК!$A4,DATA!$I$40=СПИСОК!$A4,DATA!$J$40=СПИСОК!$A4),"++","+")))</f>
        <v xml:space="preserve"> </v>
      </c>
      <c r="AP5" s="41" t="str">
        <f>IF((IF(DATA!$H4=COLUMN() - 2,1,0)+IF(DATA!$I4=COLUMN() - 2,1,0)+IF(DATA!$J4=COLUMN() - 2,1,0))=0," ",(IF(OR(DATA!$H$41=СПИСОК!$A4,DATA!$I$41=СПИСОК!$A4,DATA!$J$41=СПИСОК!$A4),"++","+")))</f>
        <v xml:space="preserve"> </v>
      </c>
      <c r="AQ5" s="33"/>
    </row>
    <row r="6" spans="1:43" ht="45" customHeight="1" x14ac:dyDescent="0.3">
      <c r="A6" s="85" t="str">
        <f>IF(СПИСОК!B5="","",СПИСОК!B5)</f>
        <v>Баскакова Дарья Алексеевна</v>
      </c>
      <c r="B6" s="22"/>
      <c r="C6" s="20" t="str">
        <f>IF((IF(DATA!$H5=1,1,0)+IF(DATA!$I5=1,1,0)+IF(DATA!$J5=1,1,0))=0," ",(IF(OR(DATA!$H$2=СПИСОК!$A5,DATA!$I$2=СПИСОК!$A5,DATA!$J$2=СПИСОК!$A5),"++","+")))</f>
        <v xml:space="preserve"> </v>
      </c>
      <c r="D6" s="20" t="str">
        <f>IF((IF(DATA!H5=2,1,0)+IF(DATA!$I5=2,1,0)+IF(DATA!$J5=2,1,0))=0," ",(IF(OR(DATA!$H$3=СПИСОК!$A5,DATA!$I$3=СПИСОК!$A5,DATA!$J$3=СПИСОК!$A5),"++","+")))</f>
        <v xml:space="preserve"> </v>
      </c>
      <c r="E6" s="20" t="str">
        <f>IF((IF(DATA!$H5=3,1,0)+IF(DATA!$I5=3,1,0)+IF(DATA!$J5=3,1,0))=0," ",(IF(OR(DATA!$H$4=СПИСОК!$A5,DATA!$I$4=СПИСОК!$A5,DATA!$J$4=СПИСОК!$A5),"++","+")))</f>
        <v xml:space="preserve"> </v>
      </c>
      <c r="F6" s="23"/>
      <c r="G6" s="20" t="str">
        <f>IF((IF(DATA!$H5=COLUMN() - 2,1,0)+IF(DATA!$I5=COLUMN() - 2,1,0)+IF(DATA!$J5=COLUMN() - 2,1,0))=0," ",(IF(OR(DATA!$H$6=СПИСОК!$A5,DATA!$I$6=СПИСОК!$A5,DATA!$J$6=СПИСОК!$A5),"++","+")))</f>
        <v xml:space="preserve"> </v>
      </c>
      <c r="H6" s="20" t="str">
        <f>IF((IF(DATA!$H5=COLUMN() - 2,1,0)+IF(DATA!$I5=COLUMN() - 2,1,0)+IF(DATA!$J5=COLUMN() - 2,1,0))=0," ",(IF(OR(DATA!$H$7=СПИСОК!$A5,DATA!$I$7=СПИСОК!$A5,DATA!$J$7=СПИСОК!$A5),"++","+")))</f>
        <v xml:space="preserve"> </v>
      </c>
      <c r="I6" s="20" t="str">
        <f>IF((IF(DATA!$H5=COLUMN() - 2,1,0)+IF(DATA!$I5=COLUMN() - 2,1,0)+IF(DATA!$J5=COLUMN() - 2,1,0))=0," ",(IF(OR(DATA!$H$8=СПИСОК!$A5,DATA!$I$8=СПИСОК!$A5,DATA!$J$8=СПИСОК!$A5),"++","+")))</f>
        <v xml:space="preserve"> </v>
      </c>
      <c r="J6" s="21" t="str">
        <f>IF((IF(DATA!$H5=COLUMN() - 2,1,0)+IF(DATA!$I5=COLUMN() - 2,1,0)+IF(DATA!$J5=COLUMN() - 2,1,0))=0," ",(IF(OR(DATA!$H$9=СПИСОК!$A5,DATA!$I$9=СПИСОК!$A5,DATA!$J$9=СПИСОК!$A5),"++","+")))</f>
        <v xml:space="preserve"> </v>
      </c>
      <c r="K6" s="21" t="str">
        <f>IF((IF(DATA!$H5=COLUMN() - 2,1,0)+IF(DATA!$I5=COLUMN() - 2,1,0)+IF(DATA!$J5=COLUMN() - 2,1,0))=0," ",(IF(OR(DATA!$H$10=СПИСОК!$A5,DATA!$I$10=СПИСОК!$A5,DATA!$J$10=СПИСОК!$A5),"++","+")))</f>
        <v xml:space="preserve"> </v>
      </c>
      <c r="L6" s="21" t="str">
        <f>IF((IF(DATA!$H5=COLUMN() - 2,1,0)+IF(DATA!$I5=COLUMN() - 2,1,0)+IF(DATA!$J5=COLUMN() - 2,1,0))=0," ",(IF(OR(DATA!$H$11=СПИСОК!$A5,DATA!$I$11=СПИСОК!$A5,DATA!$J$11=СПИСОК!$A5),"++","+")))</f>
        <v xml:space="preserve"> </v>
      </c>
      <c r="M6" s="21" t="str">
        <f>IF((IF(DATA!$H5=COLUMN() - 2,1,0)+IF(DATA!$I5=COLUMN() - 2,1,0)+IF(DATA!$J5=COLUMN() - 2,1,0))=0," ",(IF(OR(DATA!$H$12=СПИСОК!$A5,DATA!$I$12=СПИСОК!$A5,DATA!$J$12=СПИСОК!$A5),"++","+")))</f>
        <v xml:space="preserve"> </v>
      </c>
      <c r="N6" s="21" t="str">
        <f>IF((IF(DATA!$H5=COLUMN() - 2,1,0)+IF(DATA!$I5=COLUMN() - 2,1,0)+IF(DATA!$J5=COLUMN() - 2,1,0))=0," ",(IF(OR(DATA!$H$13=СПИСОК!$A5,DATA!$I$13=СПИСОК!$A5,DATA!$J$13=СПИСОК!$A5),"++","+")))</f>
        <v xml:space="preserve"> </v>
      </c>
      <c r="O6" s="21" t="str">
        <f>IF((IF(DATA!$H5=COLUMN() - 2,1,0)+IF(DATA!$I5=COLUMN() - 2,1,0)+IF(DATA!$J5=COLUMN() - 2,1,0))=0," ",(IF(OR(DATA!$H$14=СПИСОК!$A5,DATA!$I$14=СПИСОК!$A5,DATA!$J$14=СПИСОК!$A5),"++","+")))</f>
        <v xml:space="preserve"> </v>
      </c>
      <c r="P6" s="21" t="str">
        <f>IF((IF(DATA!$H5=COLUMN() - 2,1,0)+IF(DATA!$I5=COLUMN() - 2,1,0)+IF(DATA!$J5=COLUMN() - 2,1,0))=0," ",(IF(OR(DATA!$H$15=СПИСОК!$A5,DATA!$I$15=СПИСОК!$A5,DATA!$J$15=СПИСОК!$A5),"++","+")))</f>
        <v xml:space="preserve"> </v>
      </c>
      <c r="Q6" s="21" t="str">
        <f>IF((IF(DATA!$H5=COLUMN() - 2,1,0)+IF(DATA!$I5=COLUMN() - 2,1,0)+IF(DATA!$J5=COLUMN() - 2,1,0))=0," ",(IF(OR(DATA!$H$16=СПИСОК!$A5,DATA!$I$16=СПИСОК!$A5,DATA!$J$16=СПИСОК!$A5),"++","+")))</f>
        <v xml:space="preserve"> </v>
      </c>
      <c r="R6" s="21" t="str">
        <f>IF((IF(DATA!$H5=COLUMN() - 2,1,0)+IF(DATA!$I5=COLUMN() - 2,1,0)+IF(DATA!$J5=COLUMN() - 2,1,0))=0," ",(IF(OR(DATA!$H$17=СПИСОК!$A5,DATA!$I$17=СПИСОК!$A5,DATA!$J$17=СПИСОК!$A5),"++","+")))</f>
        <v xml:space="preserve"> </v>
      </c>
      <c r="S6" s="21" t="str">
        <f>IF((IF(DATA!$H5=COLUMN() - 2,1,0)+IF(DATA!$I5=COLUMN() - 2,1,0)+IF(DATA!$J5=COLUMN() - 2,1,0))=0," ",(IF(OR(DATA!$H$18=СПИСОК!$A5,DATA!$I$18=СПИСОК!$A5,DATA!$J$18=СПИСОК!$A5),"++","+")))</f>
        <v xml:space="preserve"> </v>
      </c>
      <c r="T6" s="21" t="str">
        <f>IF((IF(DATA!$H5=COLUMN() - 2,1,0)+IF(DATA!$I5=COLUMN() - 2,1,0)+IF(DATA!$J5=COLUMN() - 2,1,0))=0," ",(IF(OR(DATA!$H$19=СПИСОК!$A5,DATA!$I$19=СПИСОК!$A5,DATA!$J$19=СПИСОК!$A5),"++","+")))</f>
        <v xml:space="preserve"> </v>
      </c>
      <c r="U6" s="21" t="str">
        <f>IF((IF(DATA!$H5=COLUMN() - 2,1,0)+IF(DATA!$I5=COLUMN() - 2,1,0)+IF(DATA!$J5=COLUMN() - 2,1,0))=0," ",(IF(OR(DATA!$H$20=СПИСОК!$A5,DATA!$I$20=СПИСОК!$A5,DATA!$J$20=СПИСОК!$A5),"++","+")))</f>
        <v xml:space="preserve"> </v>
      </c>
      <c r="V6" s="21" t="str">
        <f>IF((IF(DATA!$H5=COLUMN() - 2,1,0)+IF(DATA!$I5=COLUMN() - 2,1,0)+IF(DATA!$J5=COLUMN() - 2,1,0))=0," ",(IF(OR(DATA!$H$21=СПИСОК!$A5,DATA!$I$21=СПИСОК!$A5,DATA!$J$21=СПИСОК!$A5),"++","+")))</f>
        <v xml:space="preserve"> </v>
      </c>
      <c r="W6" s="21" t="str">
        <f>IF((IF(DATA!$H5=COLUMN() - 2,1,0)+IF(DATA!$I5=COLUMN() - 2,1,0)+IF(DATA!$J5=COLUMN() - 2,1,0))=0," ",(IF(OR(DATA!$H$22=СПИСОК!$A5,DATA!$I$22=СПИСОК!$A5,DATA!$J$22=СПИСОК!$A5),"++","+")))</f>
        <v xml:space="preserve"> </v>
      </c>
      <c r="X6" s="21" t="str">
        <f>IF((IF(DATA!$H5=COLUMN() - 2,1,0)+IF(DATA!$I5=COLUMN() - 2,1,0)+IF(DATA!$J5=COLUMN() - 2,1,0))=0," ",(IF(OR(DATA!$H$23=СПИСОК!$A5,DATA!$I$23=СПИСОК!$A5,DATA!$J$23=СПИСОК!$A5),"++","+")))</f>
        <v xml:space="preserve"> </v>
      </c>
      <c r="Y6" s="21" t="str">
        <f>IF((IF(DATA!$H5=COLUMN() - 2,1,0)+IF(DATA!$I5=COLUMN() - 2,1,0)+IF(DATA!$J5=COLUMN() - 2,1,0))=0," ",(IF(OR(DATA!$H$24=СПИСОК!$A5,DATA!$I$24=СПИСОК!$A5,DATA!$J$24=СПИСОК!$A5),"++","+")))</f>
        <v xml:space="preserve"> </v>
      </c>
      <c r="Z6" s="21" t="str">
        <f>IF((IF(DATA!$H5=COLUMN() - 2,1,0)+IF(DATA!$I5=COLUMN() - 2,1,0)+IF(DATA!$J5=COLUMN() - 2,1,0))=0," ",(IF(OR(DATA!$H$25=СПИСОК!$A5,DATA!$I$25=СПИСОК!$A5,DATA!$J$25=СПИСОК!$A5),"++","+")))</f>
        <v xml:space="preserve"> </v>
      </c>
      <c r="AA6" s="21" t="str">
        <f>IF((IF(DATA!$H5=COLUMN() - 2,1,0)+IF(DATA!$I5=COLUMN() - 2,1,0)+IF(DATA!$J5=COLUMN() - 2,1,0))=0," ",(IF(OR(DATA!$H$26=СПИСОК!$A5,DATA!$I$26=СПИСОК!$A5,DATA!$J$26=СПИСОК!$A5),"++","+")))</f>
        <v xml:space="preserve"> </v>
      </c>
      <c r="AB6" s="21" t="str">
        <f>IF((IF(DATA!$H5=COLUMN() - 2,1,0)+IF(DATA!$I5=COLUMN() - 2,1,0)+IF(DATA!$J5=COLUMN() - 2,1,0))=0," ",(IF(OR(DATA!$H$27=СПИСОК!$A5,DATA!$I$27=СПИСОК!$A5,DATA!$J$27=СПИСОК!$A5),"++","+")))</f>
        <v>++</v>
      </c>
      <c r="AC6" s="21" t="str">
        <f>IF((IF(DATA!$H5=COLUMN() - 2,1,0)+IF(DATA!$I5=COLUMN() - 2,1,0)+IF(DATA!$J5=COLUMN() - 2,1,0))=0," ",(IF(OR(DATA!$H$28=СПИСОК!$A5,DATA!$I$28=СПИСОК!$A5,DATA!$J$28=СПИСОК!$A5),"++","+")))</f>
        <v xml:space="preserve"> </v>
      </c>
      <c r="AD6" s="21" t="str">
        <f>IF((IF(DATA!$H5=COLUMN() - 2,1,0)+IF(DATA!$I5=COLUMN() - 2,1,0)+IF(DATA!$J5=COLUMN() - 2,1,0))=0," ",(IF(OR(DATA!$H$29=СПИСОК!$A5,DATA!$I$29=СПИСОК!$A5,DATA!$J$29=СПИСОК!$A5),"++","+")))</f>
        <v xml:space="preserve"> </v>
      </c>
      <c r="AE6" s="21" t="str">
        <f>IF((IF(DATA!$H5=COLUMN() - 2,1,0)+IF(DATA!$I5=COLUMN() - 2,1,0)+IF(DATA!$J5=COLUMN() - 2,1,0))=0," ",(IF(OR(DATA!$H$30=СПИСОК!$A5,DATA!$I$30=СПИСОК!$A5,DATA!$J$30=СПИСОК!$A5),"++","+")))</f>
        <v xml:space="preserve"> </v>
      </c>
      <c r="AF6" s="21" t="str">
        <f>IF((IF(DATA!$H5=COLUMN() - 2,1,0)+IF(DATA!$I5=COLUMN() - 2,1,0)+IF(DATA!$J5=COLUMN() - 2,1,0))=0," ",(IF(OR(DATA!$H$31=СПИСОК!$A5,DATA!$I$31=СПИСОК!$A5,DATA!$J$31=СПИСОК!$A5),"++","+")))</f>
        <v>+</v>
      </c>
      <c r="AG6" s="21" t="str">
        <f>IF((IF(DATA!$H5=COLUMN() - 2,1,0)+IF(DATA!$I5=COLUMN() - 2,1,0)+IF(DATA!$J5=COLUMN() - 2,1,0))=0," ",(IF(OR(DATA!$H$32=СПИСОК!$A5,DATA!$I$32=СПИСОК!$A5,DATA!$J$32=СПИСОК!$A5),"++","+")))</f>
        <v xml:space="preserve"> </v>
      </c>
      <c r="AH6" s="21" t="str">
        <f>IF((IF(DATA!$H5=COLUMN() - 2,1,0)+IF(DATA!$I5=COLUMN() - 2,1,0)+IF(DATA!$J5=COLUMN() - 2,1,0))=0," ",(IF(OR(DATA!$H$33=СПИСОК!$A5,DATA!$I$33=СПИСОК!$A5,DATA!$J$33=СПИСОК!$A5),"++","+")))</f>
        <v xml:space="preserve"> </v>
      </c>
      <c r="AI6" s="21" t="str">
        <f>IF((IF(DATA!$H5=COLUMN() - 2,1,0)+IF(DATA!$I5=COLUMN() - 2,1,0)+IF(DATA!$J5=COLUMN() - 2,1,0))=0," ",(IF(OR(DATA!$H$34=СПИСОК!$A5,DATA!$I$34=СПИСОК!$A5,DATA!$J$34=СПИСОК!$A5),"++","+")))</f>
        <v xml:space="preserve"> </v>
      </c>
      <c r="AJ6" s="21" t="str">
        <f>IF((IF(DATA!$H5=COLUMN() - 2,1,0)+IF(DATA!$I5=COLUMN() - 2,1,0)+IF(DATA!$J5=COLUMN() - 2,1,0))=0," ",(IF(OR(DATA!$H$35=СПИСОК!$A5,DATA!$I$35=СПИСОК!$A5,DATA!$J$35=СПИСОК!$A5),"++","+")))</f>
        <v xml:space="preserve"> </v>
      </c>
      <c r="AK6" s="21" t="str">
        <f>IF((IF(DATA!$H5=COLUMN() - 2,1,0)+IF(DATA!$I5=COLUMN() - 2,1,0)+IF(DATA!$J5=COLUMN() - 2,1,0))=0," ",(IF(OR(DATA!$H$36=СПИСОК!$A5,DATA!$I$36=СПИСОК!$A5,DATA!$J$36=СПИСОК!$A5),"++","+")))</f>
        <v xml:space="preserve"> </v>
      </c>
      <c r="AL6" s="21" t="str">
        <f>IF((IF(DATA!$H5=COLUMN() - 2,1,0)+IF(DATA!$I5=COLUMN() - 2,1,0)+IF(DATA!$J5=COLUMN() - 2,1,0))=0," ",(IF(OR(DATA!$H$37=СПИСОК!$A5,DATA!$I$37=СПИСОК!$A5,DATA!$J$37=СПИСОК!$A5),"++","+")))</f>
        <v xml:space="preserve"> </v>
      </c>
      <c r="AM6" s="21" t="str">
        <f>IF((IF(DATA!$H5=COLUMN() - 2,1,0)+IF(DATA!$I5=COLUMN() - 2,1,0)+IF(DATA!$J5=COLUMN() - 2,1,0))=0," ",(IF(OR(DATA!$H$38=СПИСОК!$A5,DATA!$I$38=СПИСОК!$A5,DATA!$J$38=СПИСОК!$A5),"++","+")))</f>
        <v xml:space="preserve"> </v>
      </c>
      <c r="AN6" s="21" t="str">
        <f>IF((IF(DATA!$H5=COLUMN() - 2,1,0)+IF(DATA!$I5=COLUMN() - 2,1,0)+IF(DATA!$J5=COLUMN() - 2,1,0))=0," ",(IF(OR(DATA!$H$39=СПИСОК!$A5,DATA!$I$39=СПИСОК!$A5,DATA!$J$39=СПИСОК!$A5),"++","+")))</f>
        <v xml:space="preserve"> </v>
      </c>
      <c r="AO6" s="21" t="str">
        <f>IF((IF(DATA!$H5=COLUMN() - 2,1,0)+IF(DATA!$I5=COLUMN() - 2,1,0)+IF(DATA!$J5=COLUMN() - 2,1,0))=0," ",(IF(OR(DATA!$H$40=СПИСОК!$A5,DATA!$I$40=СПИСОК!$A5,DATA!$J$40=СПИСОК!$A5),"++","+")))</f>
        <v xml:space="preserve"> </v>
      </c>
      <c r="AP6" s="41" t="str">
        <f>IF((IF(DATA!$H5=COLUMN() - 2,1,0)+IF(DATA!$I5=COLUMN() - 2,1,0)+IF(DATA!$J5=COLUMN() - 2,1,0))=0," ",(IF(OR(DATA!$H$41=СПИСОК!$A5,DATA!$I$41=СПИСОК!$A5,DATA!$J$41=СПИСОК!$A5),"++","+")))</f>
        <v xml:space="preserve"> </v>
      </c>
      <c r="AQ6" s="33"/>
    </row>
    <row r="7" spans="1:43" ht="45" customHeight="1" x14ac:dyDescent="0.3">
      <c r="A7" s="85" t="str">
        <f>IF(СПИСОК!B6="","",СПИСОК!B6)</f>
        <v>Борзунова Полина Александровна</v>
      </c>
      <c r="B7" s="22"/>
      <c r="C7" s="20" t="str">
        <f>IF((IF(DATA!$H6=1,1,0)+IF(DATA!$I6=1,1,0)+IF(DATA!$J6=1,1,0))=0," ",(IF(OR(DATA!$H$2=СПИСОК!$A6,DATA!$I$2=СПИСОК!$A6,DATA!$J$2=СПИСОК!$A6),"++","+")))</f>
        <v xml:space="preserve"> </v>
      </c>
      <c r="D7" s="20" t="str">
        <f>IF((IF(DATA!H6=2,1,0)+IF(DATA!$I6=2,1,0)+IF(DATA!$J6=2,1,0))=0," ",(IF(OR(DATA!$H$3=СПИСОК!$A6,DATA!$I$3=СПИСОК!$A6,DATA!$J$3=СПИСОК!$A6),"++","+")))</f>
        <v xml:space="preserve"> </v>
      </c>
      <c r="E7" s="20" t="str">
        <f>IF((IF(DATA!$H6=3,1,0)+IF(DATA!$I6=3,1,0)+IF(DATA!$J6=3,1,0))=0," ",(IF(OR(DATA!$H$4=СПИСОК!$A6,DATA!$I$4=СПИСОК!$A6,DATA!$J$4=СПИСОК!$A6),"++","+")))</f>
        <v xml:space="preserve"> </v>
      </c>
      <c r="F7" s="20" t="str">
        <f>IF((IF(DATA!$H6=4,1,0)+IF(DATA!$I6=4,1,0)+IF(DATA!$J6=4,1,0))=0," ",(IF(OR(DATA!$H$5=СПИСОК!$A6,DATA!$I$5=СПИСОК!$A6,DATA!$J$5=СПИСОК!$A6),"++","+")))</f>
        <v>+</v>
      </c>
      <c r="G7" s="23"/>
      <c r="H7" s="20" t="str">
        <f>IF((IF(DATA!$H6=COLUMN() - 2,1,0)+IF(DATA!$I6=COLUMN() - 2,1,0)+IF(DATA!$J6=COLUMN() - 2,1,0))=0," ",(IF(OR(DATA!$H$7=СПИСОК!$A6,DATA!$I$7=СПИСОК!$A6,DATA!$J$7=СПИСОК!$A6),"++","+")))</f>
        <v xml:space="preserve"> </v>
      </c>
      <c r="I7" s="20" t="str">
        <f>IF((IF(DATA!$H6=COLUMN() - 2,1,0)+IF(DATA!$I6=COLUMN() - 2,1,0)+IF(DATA!$J6=COLUMN() - 2,1,0))=0," ",(IF(OR(DATA!$H$8=СПИСОК!$A6,DATA!$I$8=СПИСОК!$A6,DATA!$J$8=СПИСОК!$A6),"++","+")))</f>
        <v xml:space="preserve"> </v>
      </c>
      <c r="J7" s="21" t="str">
        <f>IF((IF(DATA!$H6=COLUMN() - 2,1,0)+IF(DATA!$I6=COLUMN() - 2,1,0)+IF(DATA!$J6=COLUMN() - 2,1,0))=0," ",(IF(OR(DATA!$H$9=СПИСОК!$A6,DATA!$I$9=СПИСОК!$A6,DATA!$J$9=СПИСОК!$A6),"++","+")))</f>
        <v xml:space="preserve"> </v>
      </c>
      <c r="K7" s="21" t="str">
        <f>IF((IF(DATA!$H6=COLUMN() - 2,1,0)+IF(DATA!$I6=COLUMN() - 2,1,0)+IF(DATA!$J6=COLUMN() - 2,1,0))=0," ",(IF(OR(DATA!$H$10=СПИСОК!$A6,DATA!$I$10=СПИСОК!$A6,DATA!$J$10=СПИСОК!$A6),"++","+")))</f>
        <v xml:space="preserve"> </v>
      </c>
      <c r="L7" s="21" t="str">
        <f>IF((IF(DATA!$H6=COLUMN() - 2,1,0)+IF(DATA!$I6=COLUMN() - 2,1,0)+IF(DATA!$J6=COLUMN() - 2,1,0))=0," ",(IF(OR(DATA!$H$11=СПИСОК!$A6,DATA!$I$11=СПИСОК!$A6,DATA!$J$11=СПИСОК!$A6),"++","+")))</f>
        <v xml:space="preserve"> </v>
      </c>
      <c r="M7" s="21" t="str">
        <f>IF((IF(DATA!$H6=COLUMN() - 2,1,0)+IF(DATA!$I6=COLUMN() - 2,1,0)+IF(DATA!$J6=COLUMN() - 2,1,0))=0," ",(IF(OR(DATA!$H$12=СПИСОК!$A6,DATA!$I$12=СПИСОК!$A6,DATA!$J$12=СПИСОК!$A6),"++","+")))</f>
        <v xml:space="preserve"> </v>
      </c>
      <c r="N7" s="21" t="str">
        <f>IF((IF(DATA!$H6=COLUMN() - 2,1,0)+IF(DATA!$I6=COLUMN() - 2,1,0)+IF(DATA!$J6=COLUMN() - 2,1,0))=0," ",(IF(OR(DATA!$H$13=СПИСОК!$A6,DATA!$I$13=СПИСОК!$A6,DATA!$J$13=СПИСОК!$A6),"++","+")))</f>
        <v xml:space="preserve"> </v>
      </c>
      <c r="O7" s="21" t="str">
        <f>IF((IF(DATA!$H6=COLUMN() - 2,1,0)+IF(DATA!$I6=COLUMN() - 2,1,0)+IF(DATA!$J6=COLUMN() - 2,1,0))=0," ",(IF(OR(DATA!$H$14=СПИСОК!$A6,DATA!$I$14=СПИСОК!$A6,DATA!$J$14=СПИСОК!$A6),"++","+")))</f>
        <v xml:space="preserve"> </v>
      </c>
      <c r="P7" s="21" t="str">
        <f>IF((IF(DATA!$H6=COLUMN() - 2,1,0)+IF(DATA!$I6=COLUMN() - 2,1,0)+IF(DATA!$J6=COLUMN() - 2,1,0))=0," ",(IF(OR(DATA!$H$15=СПИСОК!$A6,DATA!$I$15=СПИСОК!$A6,DATA!$J$15=СПИСОК!$A6),"++","+")))</f>
        <v xml:space="preserve"> </v>
      </c>
      <c r="Q7" s="21" t="str">
        <f>IF((IF(DATA!$H6=COLUMN() - 2,1,0)+IF(DATA!$I6=COLUMN() - 2,1,0)+IF(DATA!$J6=COLUMN() - 2,1,0))=0," ",(IF(OR(DATA!$H$16=СПИСОК!$A6,DATA!$I$16=СПИСОК!$A6,DATA!$J$16=СПИСОК!$A6),"++","+")))</f>
        <v xml:space="preserve"> </v>
      </c>
      <c r="R7" s="21" t="str">
        <f>IF((IF(DATA!$H6=COLUMN() - 2,1,0)+IF(DATA!$I6=COLUMN() - 2,1,0)+IF(DATA!$J6=COLUMN() - 2,1,0))=0," ",(IF(OR(DATA!$H$17=СПИСОК!$A6,DATA!$I$17=СПИСОК!$A6,DATA!$J$17=СПИСОК!$A6),"++","+")))</f>
        <v xml:space="preserve"> </v>
      </c>
      <c r="S7" s="21" t="str">
        <f>IF((IF(DATA!$H6=COLUMN() - 2,1,0)+IF(DATA!$I6=COLUMN() - 2,1,0)+IF(DATA!$J6=COLUMN() - 2,1,0))=0," ",(IF(OR(DATA!$H$18=СПИСОК!$A6,DATA!$I$18=СПИСОК!$A6,DATA!$J$18=СПИСОК!$A6),"++","+")))</f>
        <v xml:space="preserve"> </v>
      </c>
      <c r="T7" s="21" t="str">
        <f>IF((IF(DATA!$H6=COLUMN() - 2,1,0)+IF(DATA!$I6=COLUMN() - 2,1,0)+IF(DATA!$J6=COLUMN() - 2,1,0))=0," ",(IF(OR(DATA!$H$19=СПИСОК!$A6,DATA!$I$19=СПИСОК!$A6,DATA!$J$19=СПИСОК!$A6),"++","+")))</f>
        <v xml:space="preserve"> </v>
      </c>
      <c r="U7" s="21" t="str">
        <f>IF((IF(DATA!$H6=COLUMN() - 2,1,0)+IF(DATA!$I6=COLUMN() - 2,1,0)+IF(DATA!$J6=COLUMN() - 2,1,0))=0," ",(IF(OR(DATA!$H$20=СПИСОК!$A6,DATA!$I$20=СПИСОК!$A6,DATA!$J$20=СПИСОК!$A6),"++","+")))</f>
        <v xml:space="preserve"> </v>
      </c>
      <c r="V7" s="21" t="str">
        <f>IF((IF(DATA!$H6=COLUMN() - 2,1,0)+IF(DATA!$I6=COLUMN() - 2,1,0)+IF(DATA!$J6=COLUMN() - 2,1,0))=0," ",(IF(OR(DATA!$H$21=СПИСОК!$A6,DATA!$I$21=СПИСОК!$A6,DATA!$J$21=СПИСОК!$A6),"++","+")))</f>
        <v xml:space="preserve"> </v>
      </c>
      <c r="W7" s="21" t="str">
        <f>IF((IF(DATA!$H6=COLUMN() - 2,1,0)+IF(DATA!$I6=COLUMN() - 2,1,0)+IF(DATA!$J6=COLUMN() - 2,1,0))=0," ",(IF(OR(DATA!$H$22=СПИСОК!$A6,DATA!$I$22=СПИСОК!$A6,DATA!$J$22=СПИСОК!$A6),"++","+")))</f>
        <v xml:space="preserve"> </v>
      </c>
      <c r="X7" s="21" t="str">
        <f>IF((IF(DATA!$H6=COLUMN() - 2,1,0)+IF(DATA!$I6=COLUMN() - 2,1,0)+IF(DATA!$J6=COLUMN() - 2,1,0))=0," ",(IF(OR(DATA!$H$23=СПИСОК!$A6,DATA!$I$23=СПИСОК!$A6,DATA!$J$23=СПИСОК!$A6),"++","+")))</f>
        <v xml:space="preserve"> </v>
      </c>
      <c r="Y7" s="21" t="str">
        <f>IF((IF(DATA!$H6=COLUMN() - 2,1,0)+IF(DATA!$I6=COLUMN() - 2,1,0)+IF(DATA!$J6=COLUMN() - 2,1,0))=0," ",(IF(OR(DATA!$H$24=СПИСОК!$A6,DATA!$I$24=СПИСОК!$A6,DATA!$J$24=СПИСОК!$A6),"++","+")))</f>
        <v xml:space="preserve"> </v>
      </c>
      <c r="Z7" s="21" t="str">
        <f>IF((IF(DATA!$H6=COLUMN() - 2,1,0)+IF(DATA!$I6=COLUMN() - 2,1,0)+IF(DATA!$J6=COLUMN() - 2,1,0))=0," ",(IF(OR(DATA!$H$25=СПИСОК!$A6,DATA!$I$25=СПИСОК!$A6,DATA!$J$25=СПИСОК!$A6),"++","+")))</f>
        <v xml:space="preserve"> </v>
      </c>
      <c r="AA7" s="21" t="str">
        <f>IF((IF(DATA!$H6=COLUMN() - 2,1,0)+IF(DATA!$I6=COLUMN() - 2,1,0)+IF(DATA!$J6=COLUMN() - 2,1,0))=0," ",(IF(OR(DATA!$H$26=СПИСОК!$A6,DATA!$I$26=СПИСОК!$A6,DATA!$J$26=СПИСОК!$A6),"++","+")))</f>
        <v xml:space="preserve"> </v>
      </c>
      <c r="AB7" s="21" t="str">
        <f>IF((IF(DATA!$H6=COLUMN() - 2,1,0)+IF(DATA!$I6=COLUMN() - 2,1,0)+IF(DATA!$J6=COLUMN() - 2,1,0))=0," ",(IF(OR(DATA!$H$27=СПИСОК!$A6,DATA!$I$27=СПИСОК!$A6,DATA!$J$27=СПИСОК!$A6),"++","+")))</f>
        <v>+</v>
      </c>
      <c r="AC7" s="21" t="str">
        <f>IF((IF(DATA!$H6=COLUMN() - 2,1,0)+IF(DATA!$I6=COLUMN() - 2,1,0)+IF(DATA!$J6=COLUMN() - 2,1,0))=0," ",(IF(OR(DATA!$H$28=СПИСОК!$A6,DATA!$I$28=СПИСОК!$A6,DATA!$J$28=СПИСОК!$A6),"++","+")))</f>
        <v>+</v>
      </c>
      <c r="AD7" s="21" t="str">
        <f>IF((IF(DATA!$H6=COLUMN() - 2,1,0)+IF(DATA!$I6=COLUMN() - 2,1,0)+IF(DATA!$J6=COLUMN() - 2,1,0))=0," ",(IF(OR(DATA!$H$29=СПИСОК!$A6,DATA!$I$29=СПИСОК!$A6,DATA!$J$29=СПИСОК!$A6),"++","+")))</f>
        <v xml:space="preserve"> </v>
      </c>
      <c r="AE7" s="21" t="str">
        <f>IF((IF(DATA!$H6=COLUMN() - 2,1,0)+IF(DATA!$I6=COLUMN() - 2,1,0)+IF(DATA!$J6=COLUMN() - 2,1,0))=0," ",(IF(OR(DATA!$H$30=СПИСОК!$A6,DATA!$I$30=СПИСОК!$A6,DATA!$J$30=СПИСОК!$A6),"++","+")))</f>
        <v xml:space="preserve"> </v>
      </c>
      <c r="AF7" s="21" t="str">
        <f>IF((IF(DATA!$H6=COLUMN() - 2,1,0)+IF(DATA!$I6=COLUMN() - 2,1,0)+IF(DATA!$J6=COLUMN() - 2,1,0))=0," ",(IF(OR(DATA!$H$31=СПИСОК!$A6,DATA!$I$31=СПИСОК!$A6,DATA!$J$31=СПИСОК!$A6),"++","+")))</f>
        <v xml:space="preserve"> </v>
      </c>
      <c r="AG7" s="21" t="str">
        <f>IF((IF(DATA!$H6=COLUMN() - 2,1,0)+IF(DATA!$I6=COLUMN() - 2,1,0)+IF(DATA!$J6=COLUMN() - 2,1,0))=0," ",(IF(OR(DATA!$H$32=СПИСОК!$A6,DATA!$I$32=СПИСОК!$A6,DATA!$J$32=СПИСОК!$A6),"++","+")))</f>
        <v xml:space="preserve"> </v>
      </c>
      <c r="AH7" s="21" t="str">
        <f>IF((IF(DATA!$H6=COLUMN() - 2,1,0)+IF(DATA!$I6=COLUMN() - 2,1,0)+IF(DATA!$J6=COLUMN() - 2,1,0))=0," ",(IF(OR(DATA!$H$33=СПИСОК!$A6,DATA!$I$33=СПИСОК!$A6,DATA!$J$33=СПИСОК!$A6),"++","+")))</f>
        <v xml:space="preserve"> </v>
      </c>
      <c r="AI7" s="21" t="str">
        <f>IF((IF(DATA!$H6=COLUMN() - 2,1,0)+IF(DATA!$I6=COLUMN() - 2,1,0)+IF(DATA!$J6=COLUMN() - 2,1,0))=0," ",(IF(OR(DATA!$H$34=СПИСОК!$A6,DATA!$I$34=СПИСОК!$A6,DATA!$J$34=СПИСОК!$A6),"++","+")))</f>
        <v xml:space="preserve"> </v>
      </c>
      <c r="AJ7" s="21" t="str">
        <f>IF((IF(DATA!$H6=COLUMN() - 2,1,0)+IF(DATA!$I6=COLUMN() - 2,1,0)+IF(DATA!$J6=COLUMN() - 2,1,0))=0," ",(IF(OR(DATA!$H$35=СПИСОК!$A6,DATA!$I$35=СПИСОК!$A6,DATA!$J$35=СПИСОК!$A6),"++","+")))</f>
        <v xml:space="preserve"> </v>
      </c>
      <c r="AK7" s="21" t="str">
        <f>IF((IF(DATA!$H6=COLUMN() - 2,1,0)+IF(DATA!$I6=COLUMN() - 2,1,0)+IF(DATA!$J6=COLUMN() - 2,1,0))=0," ",(IF(OR(DATA!$H$36=СПИСОК!$A6,DATA!$I$36=СПИСОК!$A6,DATA!$J$36=СПИСОК!$A6),"++","+")))</f>
        <v xml:space="preserve"> </v>
      </c>
      <c r="AL7" s="21" t="str">
        <f>IF((IF(DATA!$H6=COLUMN() - 2,1,0)+IF(DATA!$I6=COLUMN() - 2,1,0)+IF(DATA!$J6=COLUMN() - 2,1,0))=0," ",(IF(OR(DATA!$H$37=СПИСОК!$A6,DATA!$I$37=СПИСОК!$A6,DATA!$J$37=СПИСОК!$A6),"++","+")))</f>
        <v xml:space="preserve"> </v>
      </c>
      <c r="AM7" s="21" t="str">
        <f>IF((IF(DATA!$H6=COLUMN() - 2,1,0)+IF(DATA!$I6=COLUMN() - 2,1,0)+IF(DATA!$J6=COLUMN() - 2,1,0))=0," ",(IF(OR(DATA!$H$38=СПИСОК!$A6,DATA!$I$38=СПИСОК!$A6,DATA!$J$38=СПИСОК!$A6),"++","+")))</f>
        <v xml:space="preserve"> </v>
      </c>
      <c r="AN7" s="21" t="str">
        <f>IF((IF(DATA!$H6=COLUMN() - 2,1,0)+IF(DATA!$I6=COLUMN() - 2,1,0)+IF(DATA!$J6=COLUMN() - 2,1,0))=0," ",(IF(OR(DATA!$H$39=СПИСОК!$A6,DATA!$I$39=СПИСОК!$A6,DATA!$J$39=СПИСОК!$A6),"++","+")))</f>
        <v xml:space="preserve"> </v>
      </c>
      <c r="AO7" s="21" t="str">
        <f>IF((IF(DATA!$H6=COLUMN() - 2,1,0)+IF(DATA!$I6=COLUMN() - 2,1,0)+IF(DATA!$J6=COLUMN() - 2,1,0))=0," ",(IF(OR(DATA!$H$40=СПИСОК!$A6,DATA!$I$40=СПИСОК!$A6,DATA!$J$40=СПИСОК!$A6),"++","+")))</f>
        <v xml:space="preserve"> </v>
      </c>
      <c r="AP7" s="41" t="str">
        <f>IF((IF(DATA!$H6=COLUMN() - 2,1,0)+IF(DATA!$I6=COLUMN() - 2,1,0)+IF(DATA!$J6=COLUMN() - 2,1,0))=0," ",(IF(OR(DATA!$H$41=СПИСОК!$A6,DATA!$I$41=СПИСОК!$A6,DATA!$J$41=СПИСОК!$A6),"++","+")))</f>
        <v xml:space="preserve"> </v>
      </c>
      <c r="AQ7" s="33"/>
    </row>
    <row r="8" spans="1:43" ht="45" customHeight="1" x14ac:dyDescent="0.3">
      <c r="A8" s="85" t="str">
        <f>IF(СПИСОК!B7="","",СПИСОК!B7)</f>
        <v>Бурыкин Александр Александрович</v>
      </c>
      <c r="B8" s="22"/>
      <c r="C8" s="20" t="str">
        <f>IF((IF(DATA!$H7=1,1,0)+IF(DATA!$I7=1,1,0)+IF(DATA!$J7=1,1,0))=0," ",(IF(OR(DATA!$H$2=СПИСОК!$A7,DATA!$I$2=СПИСОК!$A7,DATA!$J$2=СПИСОК!$A7),"++","+")))</f>
        <v xml:space="preserve"> </v>
      </c>
      <c r="D8" s="20" t="str">
        <f>IF((IF(DATA!H7=2,1,0)+IF(DATA!$I7=2,1,0)+IF(DATA!$J7=2,1,0))=0," ",(IF(OR(DATA!$H$3=СПИСОК!$A7,DATA!$I$3=СПИСОК!$A7,DATA!$J$3=СПИСОК!$A7),"++","+")))</f>
        <v xml:space="preserve"> </v>
      </c>
      <c r="E8" s="20" t="str">
        <f>IF((IF(DATA!$H7=3,1,0)+IF(DATA!$I7=3,1,0)+IF(DATA!$J7=3,1,0))=0," ",(IF(OR(DATA!$H$4=СПИСОК!$A7,DATA!$I$4=СПИСОК!$A7,DATA!$J$4=СПИСОК!$A7),"++","+")))</f>
        <v xml:space="preserve"> </v>
      </c>
      <c r="F8" s="20" t="str">
        <f>IF((IF(DATA!$H7=4,1,0)+IF(DATA!$I7=4,1,0)+IF(DATA!$J7=4,1,0))=0," ",(IF(OR(DATA!$H$5=СПИСОК!$A7,DATA!$I$5=СПИСОК!$A7,DATA!$J$5=СПИСОК!$A7),"++","+")))</f>
        <v>+</v>
      </c>
      <c r="G8" s="20" t="str">
        <f>IF((IF(DATA!$H7=COLUMN() - 2,1,0)+IF(DATA!$I7=COLUMN() - 2,1,0)+IF(DATA!$J7=COLUMN() - 2,1,0))=0," ",(IF(OR(DATA!$H$6=СПИСОК!$A7,DATA!$I$6=СПИСОК!$A7,DATA!$J$6=СПИСОК!$A7),"++","+")))</f>
        <v xml:space="preserve"> </v>
      </c>
      <c r="H8" s="23"/>
      <c r="I8" s="20" t="str">
        <f>IF((IF(DATA!$H7=COLUMN() - 2,1,0)+IF(DATA!$I7=COLUMN() - 2,1,0)+IF(DATA!$J7=COLUMN() - 2,1,0))=0," ",(IF(OR(DATA!$H$8=СПИСОК!$A7,DATA!$I$8=СПИСОК!$A7,DATA!$J$8=СПИСОК!$A7),"++","+")))</f>
        <v xml:space="preserve"> </v>
      </c>
      <c r="J8" s="21" t="str">
        <f>IF((IF(DATA!$H7=COLUMN() - 2,1,0)+IF(DATA!$I7=COLUMN() - 2,1,0)+IF(DATA!$J7=COLUMN() - 2,1,0))=0," ",(IF(OR(DATA!$H$9=СПИСОК!$A7,DATA!$I$9=СПИСОК!$A7,DATA!$J$9=СПИСОК!$A7),"++","+")))</f>
        <v xml:space="preserve"> </v>
      </c>
      <c r="K8" s="21" t="str">
        <f>IF((IF(DATA!$H7=COLUMN() - 2,1,0)+IF(DATA!$I7=COLUMN() - 2,1,0)+IF(DATA!$J7=COLUMN() - 2,1,0))=0," ",(IF(OR(DATA!$H$10=СПИСОК!$A7,DATA!$I$10=СПИСОК!$A7,DATA!$J$10=СПИСОК!$A7),"++","+")))</f>
        <v xml:space="preserve"> </v>
      </c>
      <c r="L8" s="21" t="str">
        <f>IF((IF(DATA!$H7=COLUMN() - 2,1,0)+IF(DATA!$I7=COLUMN() - 2,1,0)+IF(DATA!$J7=COLUMN() - 2,1,0))=0," ",(IF(OR(DATA!$H$11=СПИСОК!$A7,DATA!$I$11=СПИСОК!$A7,DATA!$J$11=СПИСОК!$A7),"++","+")))</f>
        <v xml:space="preserve"> </v>
      </c>
      <c r="M8" s="21" t="str">
        <f>IF((IF(DATA!$H7=COLUMN() - 2,1,0)+IF(DATA!$I7=COLUMN() - 2,1,0)+IF(DATA!$J7=COLUMN() - 2,1,0))=0," ",(IF(OR(DATA!$H$12=СПИСОК!$A7,DATA!$I$12=СПИСОК!$A7,DATA!$J$12=СПИСОК!$A7),"++","+")))</f>
        <v xml:space="preserve"> </v>
      </c>
      <c r="N8" s="21" t="str">
        <f>IF((IF(DATA!$H7=COLUMN() - 2,1,0)+IF(DATA!$I7=COLUMN() - 2,1,0)+IF(DATA!$J7=COLUMN() - 2,1,0))=0," ",(IF(OR(DATA!$H$13=СПИСОК!$A7,DATA!$I$13=СПИСОК!$A7,DATA!$J$13=СПИСОК!$A7),"++","+")))</f>
        <v xml:space="preserve"> </v>
      </c>
      <c r="O8" s="21" t="str">
        <f>IF((IF(DATA!$H7=COLUMN() - 2,1,0)+IF(DATA!$I7=COLUMN() - 2,1,0)+IF(DATA!$J7=COLUMN() - 2,1,0))=0," ",(IF(OR(DATA!$H$14=СПИСОК!$A7,DATA!$I$14=СПИСОК!$A7,DATA!$J$14=СПИСОК!$A7),"++","+")))</f>
        <v xml:space="preserve"> </v>
      </c>
      <c r="P8" s="21" t="str">
        <f>IF((IF(DATA!$H7=COLUMN() - 2,1,0)+IF(DATA!$I7=COLUMN() - 2,1,0)+IF(DATA!$J7=COLUMN() - 2,1,0))=0," ",(IF(OR(DATA!$H$15=СПИСОК!$A7,DATA!$I$15=СПИСОК!$A7,DATA!$J$15=СПИСОК!$A7),"++","+")))</f>
        <v xml:space="preserve"> </v>
      </c>
      <c r="Q8" s="21" t="str">
        <f>IF((IF(DATA!$H7=COLUMN() - 2,1,0)+IF(DATA!$I7=COLUMN() - 2,1,0)+IF(DATA!$J7=COLUMN() - 2,1,0))=0," ",(IF(OR(DATA!$H$16=СПИСОК!$A7,DATA!$I$16=СПИСОК!$A7,DATA!$J$16=СПИСОК!$A7),"++","+")))</f>
        <v xml:space="preserve"> </v>
      </c>
      <c r="R8" s="21" t="str">
        <f>IF((IF(DATA!$H7=COLUMN() - 2,1,0)+IF(DATA!$I7=COLUMN() - 2,1,0)+IF(DATA!$J7=COLUMN() - 2,1,0))=0," ",(IF(OR(DATA!$H$17=СПИСОК!$A7,DATA!$I$17=СПИСОК!$A7,DATA!$J$17=СПИСОК!$A7),"++","+")))</f>
        <v xml:space="preserve"> </v>
      </c>
      <c r="S8" s="21" t="str">
        <f>IF((IF(DATA!$H7=COLUMN() - 2,1,0)+IF(DATA!$I7=COLUMN() - 2,1,0)+IF(DATA!$J7=COLUMN() - 2,1,0))=0," ",(IF(OR(DATA!$H$18=СПИСОК!$A7,DATA!$I$18=СПИСОК!$A7,DATA!$J$18=СПИСОК!$A7),"++","+")))</f>
        <v xml:space="preserve"> </v>
      </c>
      <c r="T8" s="21" t="str">
        <f>IF((IF(DATA!$H7=COLUMN() - 2,1,0)+IF(DATA!$I7=COLUMN() - 2,1,0)+IF(DATA!$J7=COLUMN() - 2,1,0))=0," ",(IF(OR(DATA!$H$19=СПИСОК!$A7,DATA!$I$19=СПИСОК!$A7,DATA!$J$19=СПИСОК!$A7),"++","+")))</f>
        <v xml:space="preserve"> </v>
      </c>
      <c r="U8" s="21" t="str">
        <f>IF((IF(DATA!$H7=COLUMN() - 2,1,0)+IF(DATA!$I7=COLUMN() - 2,1,0)+IF(DATA!$J7=COLUMN() - 2,1,0))=0," ",(IF(OR(DATA!$H$20=СПИСОК!$A7,DATA!$I$20=СПИСОК!$A7,DATA!$J$20=СПИСОК!$A7),"++","+")))</f>
        <v xml:space="preserve"> </v>
      </c>
      <c r="V8" s="21" t="str">
        <f>IF((IF(DATA!$H7=COLUMN() - 2,1,0)+IF(DATA!$I7=COLUMN() - 2,1,0)+IF(DATA!$J7=COLUMN() - 2,1,0))=0," ",(IF(OR(DATA!$H$21=СПИСОК!$A7,DATA!$I$21=СПИСОК!$A7,DATA!$J$21=СПИСОК!$A7),"++","+")))</f>
        <v xml:space="preserve"> </v>
      </c>
      <c r="W8" s="21" t="str">
        <f>IF((IF(DATA!$H7=COLUMN() - 2,1,0)+IF(DATA!$I7=COLUMN() - 2,1,0)+IF(DATA!$J7=COLUMN() - 2,1,0))=0," ",(IF(OR(DATA!$H$22=СПИСОК!$A7,DATA!$I$22=СПИСОК!$A7,DATA!$J$22=СПИСОК!$A7),"++","+")))</f>
        <v>+</v>
      </c>
      <c r="X8" s="21" t="str">
        <f>IF((IF(DATA!$H7=COLUMN() - 2,1,0)+IF(DATA!$I7=COLUMN() - 2,1,0)+IF(DATA!$J7=COLUMN() - 2,1,0))=0," ",(IF(OR(DATA!$H$23=СПИСОК!$A7,DATA!$I$23=СПИСОК!$A7,DATA!$J$23=СПИСОК!$A7),"++","+")))</f>
        <v xml:space="preserve"> </v>
      </c>
      <c r="Y8" s="21" t="str">
        <f>IF((IF(DATA!$H7=COLUMN() - 2,1,0)+IF(DATA!$I7=COLUMN() - 2,1,0)+IF(DATA!$J7=COLUMN() - 2,1,0))=0," ",(IF(OR(DATA!$H$24=СПИСОК!$A7,DATA!$I$24=СПИСОК!$A7,DATA!$J$24=СПИСОК!$A7),"++","+")))</f>
        <v xml:space="preserve"> </v>
      </c>
      <c r="Z8" s="21" t="str">
        <f>IF((IF(DATA!$H7=COLUMN() - 2,1,0)+IF(DATA!$I7=COLUMN() - 2,1,0)+IF(DATA!$J7=COLUMN() - 2,1,0))=0," ",(IF(OR(DATA!$H$25=СПИСОК!$A7,DATA!$I$25=СПИСОК!$A7,DATA!$J$25=СПИСОК!$A7),"++","+")))</f>
        <v xml:space="preserve"> </v>
      </c>
      <c r="AA8" s="21" t="str">
        <f>IF((IF(DATA!$H7=COLUMN() - 2,1,0)+IF(DATA!$I7=COLUMN() - 2,1,0)+IF(DATA!$J7=COLUMN() - 2,1,0))=0," ",(IF(OR(DATA!$H$26=СПИСОК!$A7,DATA!$I$26=СПИСОК!$A7,DATA!$J$26=СПИСОК!$A7),"++","+")))</f>
        <v xml:space="preserve"> </v>
      </c>
      <c r="AB8" s="21" t="str">
        <f>IF((IF(DATA!$H7=COLUMN() - 2,1,0)+IF(DATA!$I7=COLUMN() - 2,1,0)+IF(DATA!$J7=COLUMN() - 2,1,0))=0," ",(IF(OR(DATA!$H$27=СПИСОК!$A7,DATA!$I$27=СПИСОК!$A7,DATA!$J$27=СПИСОК!$A7),"++","+")))</f>
        <v xml:space="preserve"> </v>
      </c>
      <c r="AC8" s="21" t="str">
        <f>IF((IF(DATA!$H7=COLUMN() - 2,1,0)+IF(DATA!$I7=COLUMN() - 2,1,0)+IF(DATA!$J7=COLUMN() - 2,1,0))=0," ",(IF(OR(DATA!$H$28=СПИСОК!$A7,DATA!$I$28=СПИСОК!$A7,DATA!$J$28=СПИСОК!$A7),"++","+")))</f>
        <v xml:space="preserve"> </v>
      </c>
      <c r="AD8" s="21" t="str">
        <f>IF((IF(DATA!$H7=COLUMN() - 2,1,0)+IF(DATA!$I7=COLUMN() - 2,1,0)+IF(DATA!$J7=COLUMN() - 2,1,0))=0," ",(IF(OR(DATA!$H$29=СПИСОК!$A7,DATA!$I$29=СПИСОК!$A7,DATA!$J$29=СПИСОК!$A7),"++","+")))</f>
        <v xml:space="preserve"> </v>
      </c>
      <c r="AE8" s="21" t="str">
        <f>IF((IF(DATA!$H7=COLUMN() - 2,1,0)+IF(DATA!$I7=COLUMN() - 2,1,0)+IF(DATA!$J7=COLUMN() - 2,1,0))=0," ",(IF(OR(DATA!$H$30=СПИСОК!$A7,DATA!$I$30=СПИСОК!$A7,DATA!$J$30=СПИСОК!$A7),"++","+")))</f>
        <v>+</v>
      </c>
      <c r="AF8" s="21" t="str">
        <f>IF((IF(DATA!$H7=COLUMN() - 2,1,0)+IF(DATA!$I7=COLUMN() - 2,1,0)+IF(DATA!$J7=COLUMN() - 2,1,0))=0," ",(IF(OR(DATA!$H$31=СПИСОК!$A7,DATA!$I$31=СПИСОК!$A7,DATA!$J$31=СПИСОК!$A7),"++","+")))</f>
        <v xml:space="preserve"> </v>
      </c>
      <c r="AG8" s="21" t="str">
        <f>IF((IF(DATA!$H7=COLUMN() - 2,1,0)+IF(DATA!$I7=COLUMN() - 2,1,0)+IF(DATA!$J7=COLUMN() - 2,1,0))=0," ",(IF(OR(DATA!$H$32=СПИСОК!$A7,DATA!$I$32=СПИСОК!$A7,DATA!$J$32=СПИСОК!$A7),"++","+")))</f>
        <v xml:space="preserve"> </v>
      </c>
      <c r="AH8" s="21" t="str">
        <f>IF((IF(DATA!$H7=COLUMN() - 2,1,0)+IF(DATA!$I7=COLUMN() - 2,1,0)+IF(DATA!$J7=COLUMN() - 2,1,0))=0," ",(IF(OR(DATA!$H$33=СПИСОК!$A7,DATA!$I$33=СПИСОК!$A7,DATA!$J$33=СПИСОК!$A7),"++","+")))</f>
        <v xml:space="preserve"> </v>
      </c>
      <c r="AI8" s="21" t="str">
        <f>IF((IF(DATA!$H7=COLUMN() - 2,1,0)+IF(DATA!$I7=COLUMN() - 2,1,0)+IF(DATA!$J7=COLUMN() - 2,1,0))=0," ",(IF(OR(DATA!$H$34=СПИСОК!$A7,DATA!$I$34=СПИСОК!$A7,DATA!$J$34=СПИСОК!$A7),"++","+")))</f>
        <v xml:space="preserve"> </v>
      </c>
      <c r="AJ8" s="21" t="str">
        <f>IF((IF(DATA!$H7=COLUMN() - 2,1,0)+IF(DATA!$I7=COLUMN() - 2,1,0)+IF(DATA!$J7=COLUMN() - 2,1,0))=0," ",(IF(OR(DATA!$H$35=СПИСОК!$A7,DATA!$I$35=СПИСОК!$A7,DATA!$J$35=СПИСОК!$A7),"++","+")))</f>
        <v xml:space="preserve"> </v>
      </c>
      <c r="AK8" s="21" t="str">
        <f>IF((IF(DATA!$H7=COLUMN() - 2,1,0)+IF(DATA!$I7=COLUMN() - 2,1,0)+IF(DATA!$J7=COLUMN() - 2,1,0))=0," ",(IF(OR(DATA!$H$36=СПИСОК!$A7,DATA!$I$36=СПИСОК!$A7,DATA!$J$36=СПИСОК!$A7),"++","+")))</f>
        <v xml:space="preserve"> </v>
      </c>
      <c r="AL8" s="21" t="str">
        <f>IF((IF(DATA!$H7=COLUMN() - 2,1,0)+IF(DATA!$I7=COLUMN() - 2,1,0)+IF(DATA!$J7=COLUMN() - 2,1,0))=0," ",(IF(OR(DATA!$H$37=СПИСОК!$A7,DATA!$I$37=СПИСОК!$A7,DATA!$J$37=СПИСОК!$A7),"++","+")))</f>
        <v xml:space="preserve"> </v>
      </c>
      <c r="AM8" s="21" t="str">
        <f>IF((IF(DATA!$H7=COLUMN() - 2,1,0)+IF(DATA!$I7=COLUMN() - 2,1,0)+IF(DATA!$J7=COLUMN() - 2,1,0))=0," ",(IF(OR(DATA!$H$38=СПИСОК!$A7,DATA!$I$38=СПИСОК!$A7,DATA!$J$38=СПИСОК!$A7),"++","+")))</f>
        <v xml:space="preserve"> </v>
      </c>
      <c r="AN8" s="21" t="str">
        <f>IF((IF(DATA!$H7=COLUMN() - 2,1,0)+IF(DATA!$I7=COLUMN() - 2,1,0)+IF(DATA!$J7=COLUMN() - 2,1,0))=0," ",(IF(OR(DATA!$H$39=СПИСОК!$A7,DATA!$I$39=СПИСОК!$A7,DATA!$J$39=СПИСОК!$A7),"++","+")))</f>
        <v xml:space="preserve"> </v>
      </c>
      <c r="AO8" s="21" t="str">
        <f>IF((IF(DATA!$H7=COLUMN() - 2,1,0)+IF(DATA!$I7=COLUMN() - 2,1,0)+IF(DATA!$J7=COLUMN() - 2,1,0))=0," ",(IF(OR(DATA!$H$40=СПИСОК!$A7,DATA!$I$40=СПИСОК!$A7,DATA!$J$40=СПИСОК!$A7),"++","+")))</f>
        <v xml:space="preserve"> </v>
      </c>
      <c r="AP8" s="41" t="str">
        <f>IF((IF(DATA!$H7=COLUMN() - 2,1,0)+IF(DATA!$I7=COLUMN() - 2,1,0)+IF(DATA!$J7=COLUMN() - 2,1,0))=0," ",(IF(OR(DATA!$H$41=СПИСОК!$A7,DATA!$I$41=СПИСОК!$A7,DATA!$J$41=СПИСОК!$A7),"++","+")))</f>
        <v xml:space="preserve"> </v>
      </c>
      <c r="AQ8" s="33"/>
    </row>
    <row r="9" spans="1:43" ht="45" customHeight="1" x14ac:dyDescent="0.3">
      <c r="A9" s="85" t="str">
        <f>IF(СПИСОК!B8="","",СПИСОК!B8)</f>
        <v>Вершинина Ирина Викторовна</v>
      </c>
      <c r="B9" s="22"/>
      <c r="C9" s="20" t="str">
        <f>IF((IF(DATA!$H8=1,1,0)+IF(DATA!$I8=1,1,0)+IF(DATA!$J8=1,1,0))=0," ",(IF(OR(DATA!$H$2=СПИСОК!$A8,DATA!$I$2=СПИСОК!$A8,DATA!$J$2=СПИСОК!$A8),"++","+")))</f>
        <v xml:space="preserve"> </v>
      </c>
      <c r="D9" s="20" t="str">
        <f>IF((IF(DATA!H8=2,1,0)+IF(DATA!$I8=2,1,0)+IF(DATA!$J8=2,1,0))=0," ",(IF(OR(DATA!$H$3=СПИСОК!$A8,DATA!$I$3=СПИСОК!$A8,DATA!$J$3=СПИСОК!$A8),"++","+")))</f>
        <v xml:space="preserve"> </v>
      </c>
      <c r="E9" s="20" t="str">
        <f>IF((IF(DATA!$H8=3,1,0)+IF(DATA!$I8=3,1,0)+IF(DATA!$J8=3,1,0))=0," ",(IF(OR(DATA!$H$4=СПИСОК!$A8,DATA!$I$4=СПИСОК!$A8,DATA!$J$4=СПИСОК!$A8),"++","+")))</f>
        <v xml:space="preserve"> </v>
      </c>
      <c r="F9" s="20" t="str">
        <f>IF((IF(DATA!$H8=4,1,0)+IF(DATA!$I8=4,1,0)+IF(DATA!$J8=4,1,0))=0," ",(IF(OR(DATA!$H$5=СПИСОК!$A8,DATA!$I$5=СПИСОК!$A8,DATA!$J$5=СПИСОК!$A8),"++","+")))</f>
        <v xml:space="preserve"> </v>
      </c>
      <c r="G9" s="20" t="str">
        <f>IF((IF(DATA!$H8=COLUMN() - 2,1,0)+IF(DATA!$I8=COLUMN() - 2,1,0)+IF(DATA!$J8=COLUMN() - 2,1,0))=0," ",(IF(OR(DATA!$H$6=СПИСОК!$A8,DATA!$I$6=СПИСОК!$A8,DATA!$J$6=СПИСОК!$A8),"++","+")))</f>
        <v xml:space="preserve"> </v>
      </c>
      <c r="H9" s="20" t="str">
        <f>IF((IF(DATA!$H8=COLUMN() - 2,1,0)+IF(DATA!$I8=COLUMN() - 2,1,0)+IF(DATA!$J8=COLUMN() - 2,1,0))=0," ",(IF(OR(DATA!$H$7=СПИСОК!$A8,DATA!$I$7=СПИСОК!$A8,DATA!$J$7=СПИСОК!$A8),"++","+")))</f>
        <v xml:space="preserve"> </v>
      </c>
      <c r="I9" s="23"/>
      <c r="J9" s="21" t="str">
        <f>IF((IF(DATA!$H8=COLUMN() - 2,1,0)+IF(DATA!$I8=COLUMN() - 2,1,0)+IF(DATA!$J8=COLUMN() - 2,1,0))=0," ",(IF(OR(DATA!$H$9=СПИСОК!$A8,DATA!$I$9=СПИСОК!$A8,DATA!$J$9=СПИСОК!$A8),"++","+")))</f>
        <v xml:space="preserve"> </v>
      </c>
      <c r="K9" s="21" t="str">
        <f>IF((IF(DATA!$H8=COLUMN() - 2,1,0)+IF(DATA!$I8=COLUMN() - 2,1,0)+IF(DATA!$J8=COLUMN() - 2,1,0))=0," ",(IF(OR(DATA!$H$10=СПИСОК!$A8,DATA!$I$10=СПИСОК!$A8,DATA!$J$10=СПИСОК!$A8),"++","+")))</f>
        <v xml:space="preserve"> </v>
      </c>
      <c r="L9" s="21" t="str">
        <f>IF((IF(DATA!$H8=COLUMN() - 2,1,0)+IF(DATA!$I8=COLUMN() - 2,1,0)+IF(DATA!$J8=COLUMN() - 2,1,0))=0," ",(IF(OR(DATA!$H$11=СПИСОК!$A8,DATA!$I$11=СПИСОК!$A8,DATA!$J$11=СПИСОК!$A8),"++","+")))</f>
        <v xml:space="preserve"> </v>
      </c>
      <c r="M9" s="21" t="str">
        <f>IF((IF(DATA!$H8=COLUMN() - 2,1,0)+IF(DATA!$I8=COLUMN() - 2,1,0)+IF(DATA!$J8=COLUMN() - 2,1,0))=0," ",(IF(OR(DATA!$H$12=СПИСОК!$A8,DATA!$I$12=СПИСОК!$A8,DATA!$J$12=СПИСОК!$A8),"++","+")))</f>
        <v xml:space="preserve"> </v>
      </c>
      <c r="N9" s="21" t="str">
        <f>IF((IF(DATA!$H8=COLUMN() - 2,1,0)+IF(DATA!$I8=COLUMN() - 2,1,0)+IF(DATA!$J8=COLUMN() - 2,1,0))=0," ",(IF(OR(DATA!$H$13=СПИСОК!$A8,DATA!$I$13=СПИСОК!$A8,DATA!$J$13=СПИСОК!$A8),"++","+")))</f>
        <v xml:space="preserve"> </v>
      </c>
      <c r="O9" s="21" t="str">
        <f>IF((IF(DATA!$H8=COLUMN() - 2,1,0)+IF(DATA!$I8=COLUMN() - 2,1,0)+IF(DATA!$J8=COLUMN() - 2,1,0))=0," ",(IF(OR(DATA!$H$14=СПИСОК!$A8,DATA!$I$14=СПИСОК!$A8,DATA!$J$14=СПИСОК!$A8),"++","+")))</f>
        <v xml:space="preserve"> </v>
      </c>
      <c r="P9" s="21" t="str">
        <f>IF((IF(DATA!$H8=COLUMN() - 2,1,0)+IF(DATA!$I8=COLUMN() - 2,1,0)+IF(DATA!$J8=COLUMN() - 2,1,0))=0," ",(IF(OR(DATA!$H$15=СПИСОК!$A8,DATA!$I$15=СПИСОК!$A8,DATA!$J$15=СПИСОК!$A8),"++","+")))</f>
        <v xml:space="preserve"> </v>
      </c>
      <c r="Q9" s="21" t="str">
        <f>IF((IF(DATA!$H8=COLUMN() - 2,1,0)+IF(DATA!$I8=COLUMN() - 2,1,0)+IF(DATA!$J8=COLUMN() - 2,1,0))=0," ",(IF(OR(DATA!$H$16=СПИСОК!$A8,DATA!$I$16=СПИСОК!$A8,DATA!$J$16=СПИСОК!$A8),"++","+")))</f>
        <v xml:space="preserve"> </v>
      </c>
      <c r="R9" s="21" t="str">
        <f>IF((IF(DATA!$H8=COLUMN() - 2,1,0)+IF(DATA!$I8=COLUMN() - 2,1,0)+IF(DATA!$J8=COLUMN() - 2,1,0))=0," ",(IF(OR(DATA!$H$17=СПИСОК!$A8,DATA!$I$17=СПИСОК!$A8,DATA!$J$17=СПИСОК!$A8),"++","+")))</f>
        <v xml:space="preserve"> </v>
      </c>
      <c r="S9" s="21" t="str">
        <f>IF((IF(DATA!$H8=COLUMN() - 2,1,0)+IF(DATA!$I8=COLUMN() - 2,1,0)+IF(DATA!$J8=COLUMN() - 2,1,0))=0," ",(IF(OR(DATA!$H$18=СПИСОК!$A8,DATA!$I$18=СПИСОК!$A8,DATA!$J$18=СПИСОК!$A8),"++","+")))</f>
        <v xml:space="preserve"> </v>
      </c>
      <c r="T9" s="21" t="str">
        <f>IF((IF(DATA!$H8=COLUMN() - 2,1,0)+IF(DATA!$I8=COLUMN() - 2,1,0)+IF(DATA!$J8=COLUMN() - 2,1,0))=0," ",(IF(OR(DATA!$H$19=СПИСОК!$A8,DATA!$I$19=СПИСОК!$A8,DATA!$J$19=СПИСОК!$A8),"++","+")))</f>
        <v xml:space="preserve"> </v>
      </c>
      <c r="U9" s="21" t="str">
        <f>IF((IF(DATA!$H8=COLUMN() - 2,1,0)+IF(DATA!$I8=COLUMN() - 2,1,0)+IF(DATA!$J8=COLUMN() - 2,1,0))=0," ",(IF(OR(DATA!$H$20=СПИСОК!$A8,DATA!$I$20=СПИСОК!$A8,DATA!$J$20=СПИСОК!$A8),"++","+")))</f>
        <v xml:space="preserve"> </v>
      </c>
      <c r="V9" s="21" t="str">
        <f>IF((IF(DATA!$H8=COLUMN() - 2,1,0)+IF(DATA!$I8=COLUMN() - 2,1,0)+IF(DATA!$J8=COLUMN() - 2,1,0))=0," ",(IF(OR(DATA!$H$21=СПИСОК!$A8,DATA!$I$21=СПИСОК!$A8,DATA!$J$21=СПИСОК!$A8),"++","+")))</f>
        <v xml:space="preserve"> </v>
      </c>
      <c r="W9" s="21" t="str">
        <f>IF((IF(DATA!$H8=COLUMN() - 2,1,0)+IF(DATA!$I8=COLUMN() - 2,1,0)+IF(DATA!$J8=COLUMN() - 2,1,0))=0," ",(IF(OR(DATA!$H$22=СПИСОК!$A8,DATA!$I$22=СПИСОК!$A8,DATA!$J$22=СПИСОК!$A8),"++","+")))</f>
        <v xml:space="preserve"> </v>
      </c>
      <c r="X9" s="21" t="str">
        <f>IF((IF(DATA!$H8=COLUMN() - 2,1,0)+IF(DATA!$I8=COLUMN() - 2,1,0)+IF(DATA!$J8=COLUMN() - 2,1,0))=0," ",(IF(OR(DATA!$H$23=СПИСОК!$A8,DATA!$I$23=СПИСОК!$A8,DATA!$J$23=СПИСОК!$A8),"++","+")))</f>
        <v xml:space="preserve"> </v>
      </c>
      <c r="Y9" s="21" t="str">
        <f>IF((IF(DATA!$H8=COLUMN() - 2,1,0)+IF(DATA!$I8=COLUMN() - 2,1,0)+IF(DATA!$J8=COLUMN() - 2,1,0))=0," ",(IF(OR(DATA!$H$24=СПИСОК!$A8,DATA!$I$24=СПИСОК!$A8,DATA!$J$24=СПИСОК!$A8),"++","+")))</f>
        <v xml:space="preserve"> </v>
      </c>
      <c r="Z9" s="21" t="str">
        <f>IF((IF(DATA!$H8=COLUMN() - 2,1,0)+IF(DATA!$I8=COLUMN() - 2,1,0)+IF(DATA!$J8=COLUMN() - 2,1,0))=0," ",(IF(OR(DATA!$H$25=СПИСОК!$A8,DATA!$I$25=СПИСОК!$A8,DATA!$J$25=СПИСОК!$A8),"++","+")))</f>
        <v xml:space="preserve"> </v>
      </c>
      <c r="AA9" s="21" t="str">
        <f>IF((IF(DATA!$H8=COLUMN() - 2,1,0)+IF(DATA!$I8=COLUMN() - 2,1,0)+IF(DATA!$J8=COLUMN() - 2,1,0))=0," ",(IF(OR(DATA!$H$26=СПИСОК!$A8,DATA!$I$26=СПИСОК!$A8,DATA!$J$26=СПИСОК!$A8),"++","+")))</f>
        <v xml:space="preserve"> </v>
      </c>
      <c r="AB9" s="21" t="str">
        <f>IF((IF(DATA!$H8=COLUMN() - 2,1,0)+IF(DATA!$I8=COLUMN() - 2,1,0)+IF(DATA!$J8=COLUMN() - 2,1,0))=0," ",(IF(OR(DATA!$H$27=СПИСОК!$A8,DATA!$I$27=СПИСОК!$A8,DATA!$J$27=СПИСОК!$A8),"++","+")))</f>
        <v xml:space="preserve"> </v>
      </c>
      <c r="AC9" s="21" t="str">
        <f>IF((IF(DATA!$H8=COLUMN() - 2,1,0)+IF(DATA!$I8=COLUMN() - 2,1,0)+IF(DATA!$J8=COLUMN() - 2,1,0))=0," ",(IF(OR(DATA!$H$28=СПИСОК!$A8,DATA!$I$28=СПИСОК!$A8,DATA!$J$28=СПИСОК!$A8),"++","+")))</f>
        <v xml:space="preserve"> </v>
      </c>
      <c r="AD9" s="21" t="str">
        <f>IF((IF(DATA!$H8=COLUMN() - 2,1,0)+IF(DATA!$I8=COLUMN() - 2,1,0)+IF(DATA!$J8=COLUMN() - 2,1,0))=0," ",(IF(OR(DATA!$H$29=СПИСОК!$A8,DATA!$I$29=СПИСОК!$A8,DATA!$J$29=СПИСОК!$A8),"++","+")))</f>
        <v xml:space="preserve"> </v>
      </c>
      <c r="AE9" s="21" t="str">
        <f>IF((IF(DATA!$H8=COLUMN() - 2,1,0)+IF(DATA!$I8=COLUMN() - 2,1,0)+IF(DATA!$J8=COLUMN() - 2,1,0))=0," ",(IF(OR(DATA!$H$30=СПИСОК!$A8,DATA!$I$30=СПИСОК!$A8,DATA!$J$30=СПИСОК!$A8),"++","+")))</f>
        <v xml:space="preserve"> </v>
      </c>
      <c r="AF9" s="21" t="str">
        <f>IF((IF(DATA!$H8=COLUMN() - 2,1,0)+IF(DATA!$I8=COLUMN() - 2,1,0)+IF(DATA!$J8=COLUMN() - 2,1,0))=0," ",(IF(OR(DATA!$H$31=СПИСОК!$A8,DATA!$I$31=СПИСОК!$A8,DATA!$J$31=СПИСОК!$A8),"++","+")))</f>
        <v xml:space="preserve"> </v>
      </c>
      <c r="AG9" s="21" t="str">
        <f>IF((IF(DATA!$H8=COLUMN() - 2,1,0)+IF(DATA!$I8=COLUMN() - 2,1,0)+IF(DATA!$J8=COLUMN() - 2,1,0))=0," ",(IF(OR(DATA!$H$32=СПИСОК!$A8,DATA!$I$32=СПИСОК!$A8,DATA!$J$32=СПИСОК!$A8),"++","+")))</f>
        <v>+</v>
      </c>
      <c r="AH9" s="21" t="str">
        <f>IF((IF(DATA!$H8=COLUMN() - 2,1,0)+IF(DATA!$I8=COLUMN() - 2,1,0)+IF(DATA!$J8=COLUMN() - 2,1,0))=0," ",(IF(OR(DATA!$H$33=СПИСОК!$A8,DATA!$I$33=СПИСОК!$A8,DATA!$J$33=СПИСОК!$A8),"++","+")))</f>
        <v xml:space="preserve"> </v>
      </c>
      <c r="AI9" s="21" t="str">
        <f>IF((IF(DATA!$H8=COLUMN() - 2,1,0)+IF(DATA!$I8=COLUMN() - 2,1,0)+IF(DATA!$J8=COLUMN() - 2,1,0))=0," ",(IF(OR(DATA!$H$34=СПИСОК!$A8,DATA!$I$34=СПИСОК!$A8,DATA!$J$34=СПИСОК!$A8),"++","+")))</f>
        <v xml:space="preserve"> </v>
      </c>
      <c r="AJ9" s="21" t="str">
        <f>IF((IF(DATA!$H8=COLUMN() - 2,1,0)+IF(DATA!$I8=COLUMN() - 2,1,0)+IF(DATA!$J8=COLUMN() - 2,1,0))=0," ",(IF(OR(DATA!$H$35=СПИСОК!$A8,DATA!$I$35=СПИСОК!$A8,DATA!$J$35=СПИСОК!$A8),"++","+")))</f>
        <v xml:space="preserve"> </v>
      </c>
      <c r="AK9" s="21" t="str">
        <f>IF((IF(DATA!$H8=COLUMN() - 2,1,0)+IF(DATA!$I8=COLUMN() - 2,1,0)+IF(DATA!$J8=COLUMN() - 2,1,0))=0," ",(IF(OR(DATA!$H$36=СПИСОК!$A8,DATA!$I$36=СПИСОК!$A8,DATA!$J$36=СПИСОК!$A8),"++","+")))</f>
        <v xml:space="preserve"> </v>
      </c>
      <c r="AL9" s="21" t="str">
        <f>IF((IF(DATA!$H8=COLUMN() - 2,1,0)+IF(DATA!$I8=COLUMN() - 2,1,0)+IF(DATA!$J8=COLUMN() - 2,1,0))=0," ",(IF(OR(DATA!$H$37=СПИСОК!$A8,DATA!$I$37=СПИСОК!$A8,DATA!$J$37=СПИСОК!$A8),"++","+")))</f>
        <v xml:space="preserve"> </v>
      </c>
      <c r="AM9" s="21" t="str">
        <f>IF((IF(DATA!$H8=COLUMN() - 2,1,0)+IF(DATA!$I8=COLUMN() - 2,1,0)+IF(DATA!$J8=COLUMN() - 2,1,0))=0," ",(IF(OR(DATA!$H$38=СПИСОК!$A8,DATA!$I$38=СПИСОК!$A8,DATA!$J$38=СПИСОК!$A8),"++","+")))</f>
        <v xml:space="preserve"> </v>
      </c>
      <c r="AN9" s="21" t="str">
        <f>IF((IF(DATA!$H8=COLUMN() - 2,1,0)+IF(DATA!$I8=COLUMN() - 2,1,0)+IF(DATA!$J8=COLUMN() - 2,1,0))=0," ",(IF(OR(DATA!$H$39=СПИСОК!$A8,DATA!$I$39=СПИСОК!$A8,DATA!$J$39=СПИСОК!$A8),"++","+")))</f>
        <v xml:space="preserve"> </v>
      </c>
      <c r="AO9" s="21" t="str">
        <f>IF((IF(DATA!$H8=COLUMN() - 2,1,0)+IF(DATA!$I8=COLUMN() - 2,1,0)+IF(DATA!$J8=COLUMN() - 2,1,0))=0," ",(IF(OR(DATA!$H$40=СПИСОК!$A8,DATA!$I$40=СПИСОК!$A8,DATA!$J$40=СПИСОК!$A8),"++","+")))</f>
        <v xml:space="preserve"> </v>
      </c>
      <c r="AP9" s="41" t="str">
        <f>IF((IF(DATA!$H8=COLUMN() - 2,1,0)+IF(DATA!$I8=COLUMN() - 2,1,0)+IF(DATA!$J8=COLUMN() - 2,1,0))=0," ",(IF(OR(DATA!$H$41=СПИСОК!$A8,DATA!$I$41=СПИСОК!$A8,DATA!$J$41=СПИСОК!$A8),"++","+")))</f>
        <v xml:space="preserve"> </v>
      </c>
      <c r="AQ9" s="33"/>
    </row>
    <row r="10" spans="1:43" ht="45" customHeight="1" x14ac:dyDescent="0.3">
      <c r="A10" s="85" t="str">
        <f>IF(СПИСОК!B9="","",СПИСОК!B9)</f>
        <v>Востриков Александр Сергеевич</v>
      </c>
      <c r="B10" s="22"/>
      <c r="C10" s="20" t="str">
        <f>IF((IF(DATA!$H9=1,1,0)+IF(DATA!$I9=1,1,0)+IF(DATA!$J9=1,1,0))=0," ",(IF(OR(DATA!$H$2=СПИСОК!$A9,DATA!$I$2=СПИСОК!$A9,DATA!$J$2=СПИСОК!$A9),"++","+")))</f>
        <v xml:space="preserve"> </v>
      </c>
      <c r="D10" s="20" t="str">
        <f>IF((IF(DATA!H9=2,1,0)+IF(DATA!$I9=2,1,0)+IF(DATA!$J9=2,1,0))=0," ",(IF(OR(DATA!$H$3=СПИСОК!$A9,DATA!$I$3=СПИСОК!$A9,DATA!$J$3=СПИСОК!$A9),"++","+")))</f>
        <v xml:space="preserve"> </v>
      </c>
      <c r="E10" s="20" t="str">
        <f>IF((IF(DATA!$H9=3,1,0)+IF(DATA!$I9=3,1,0)+IF(DATA!$J9=3,1,0))=0," ",(IF(OR(DATA!$H$4=СПИСОК!$A9,DATA!$I$4=СПИСОК!$A9,DATA!$J$4=СПИСОК!$A9),"++","+")))</f>
        <v xml:space="preserve"> </v>
      </c>
      <c r="F10" s="20" t="str">
        <f>IF((IF(DATA!$H9=4,1,0)+IF(DATA!$I9=4,1,0)+IF(DATA!$J9=4,1,0))=0," ",(IF(OR(DATA!$H$5=СПИСОК!$A9,DATA!$I$5=СПИСОК!$A9,DATA!$J$5=СПИСОК!$A9),"++","+")))</f>
        <v xml:space="preserve"> </v>
      </c>
      <c r="G10" s="20" t="str">
        <f>IF((IF(DATA!$H9=COLUMN() - 2,1,0)+IF(DATA!$I9=COLUMN() - 2,1,0)+IF(DATA!$J9=COLUMN() - 2,1,0))=0," ",(IF(OR(DATA!$H$6=СПИСОК!$A9,DATA!$I$6=СПИСОК!$A9,DATA!$J$6=СПИСОК!$A9),"++","+")))</f>
        <v xml:space="preserve"> </v>
      </c>
      <c r="H10" s="20" t="str">
        <f>IF((IF(DATA!$H9=COLUMN() - 2,1,0)+IF(DATA!$I9=COLUMN() - 2,1,0)+IF(DATA!$J9=COLUMN() - 2,1,0))=0," ",(IF(OR(DATA!$H$7=СПИСОК!$A9,DATA!$I$7=СПИСОК!$A9,DATA!$J$7=СПИСОК!$A9),"++","+")))</f>
        <v xml:space="preserve"> </v>
      </c>
      <c r="I10" s="20" t="str">
        <f>IF((IF(DATA!$H9=COLUMN() - 2,1,0)+IF(DATA!$I9=COLUMN() - 2,1,0)+IF(DATA!$J9=COLUMN() - 2,1,0))=0," ",(IF(OR(DATA!$H$8=СПИСОК!$A9,DATA!$I$8=СПИСОК!$A9,DATA!$J$8=СПИСОК!$A9),"++","+")))</f>
        <v xml:space="preserve"> </v>
      </c>
      <c r="J10" s="23"/>
      <c r="K10" s="21" t="str">
        <f>IF((IF(DATA!$H9=COLUMN() - 2,1,0)+IF(DATA!$I9=COLUMN() - 2,1,0)+IF(DATA!$J9=COLUMN() - 2,1,0))=0," ",(IF(OR(DATA!$H$10=СПИСОК!$A9,DATA!$I$10=СПИСОК!$A9,DATA!$J$10=СПИСОК!$A9),"++","+")))</f>
        <v xml:space="preserve"> </v>
      </c>
      <c r="L10" s="21" t="str">
        <f>IF((IF(DATA!$H9=COLUMN() - 2,1,0)+IF(DATA!$I9=COLUMN() - 2,1,0)+IF(DATA!$J9=COLUMN() - 2,1,0))=0," ",(IF(OR(DATA!$H$11=СПИСОК!$A9,DATA!$I$11=СПИСОК!$A9,DATA!$J$11=СПИСОК!$A9),"++","+")))</f>
        <v xml:space="preserve"> </v>
      </c>
      <c r="M10" s="21" t="str">
        <f>IF((IF(DATA!$H9=COLUMN() - 2,1,0)+IF(DATA!$I9=COLUMN() - 2,1,0)+IF(DATA!$J9=COLUMN() - 2,1,0))=0," ",(IF(OR(DATA!$H$12=СПИСОК!$A9,DATA!$I$12=СПИСОК!$A9,DATA!$J$12=СПИСОК!$A9),"++","+")))</f>
        <v xml:space="preserve"> </v>
      </c>
      <c r="N10" s="21" t="str">
        <f>IF((IF(DATA!$H9=COLUMN() - 2,1,0)+IF(DATA!$I9=COLUMN() - 2,1,0)+IF(DATA!$J9=COLUMN() - 2,1,0))=0," ",(IF(OR(DATA!$H$13=СПИСОК!$A9,DATA!$I$13=СПИСОК!$A9,DATA!$J$13=СПИСОК!$A9),"++","+")))</f>
        <v xml:space="preserve"> </v>
      </c>
      <c r="O10" s="21" t="str">
        <f>IF((IF(DATA!$H9=COLUMN() - 2,1,0)+IF(DATA!$I9=COLUMN() - 2,1,0)+IF(DATA!$J9=COLUMN() - 2,1,0))=0," ",(IF(OR(DATA!$H$14=СПИСОК!$A9,DATA!$I$14=СПИСОК!$A9,DATA!$J$14=СПИСОК!$A9),"++","+")))</f>
        <v xml:space="preserve"> </v>
      </c>
      <c r="P10" s="21" t="str">
        <f>IF((IF(DATA!$H9=COLUMN() - 2,1,0)+IF(DATA!$I9=COLUMN() - 2,1,0)+IF(DATA!$J9=COLUMN() - 2,1,0))=0," ",(IF(OR(DATA!$H$15=СПИСОК!$A9,DATA!$I$15=СПИСОК!$A9,DATA!$J$15=СПИСОК!$A9),"++","+")))</f>
        <v xml:space="preserve"> </v>
      </c>
      <c r="Q10" s="21" t="str">
        <f>IF((IF(DATA!$H9=COLUMN() - 2,1,0)+IF(DATA!$I9=COLUMN() - 2,1,0)+IF(DATA!$J9=COLUMN() - 2,1,0))=0," ",(IF(OR(DATA!$H$16=СПИСОК!$A9,DATA!$I$16=СПИСОК!$A9,DATA!$J$16=СПИСОК!$A9),"++","+")))</f>
        <v xml:space="preserve"> </v>
      </c>
      <c r="R10" s="21" t="str">
        <f>IF((IF(DATA!$H9=COLUMN() - 2,1,0)+IF(DATA!$I9=COLUMN() - 2,1,0)+IF(DATA!$J9=COLUMN() - 2,1,0))=0," ",(IF(OR(DATA!$H$17=СПИСОК!$A9,DATA!$I$17=СПИСОК!$A9,DATA!$J$17=СПИСОК!$A9),"++","+")))</f>
        <v xml:space="preserve"> </v>
      </c>
      <c r="S10" s="21" t="str">
        <f>IF((IF(DATA!$H9=COLUMN() - 2,1,0)+IF(DATA!$I9=COLUMN() - 2,1,0)+IF(DATA!$J9=COLUMN() - 2,1,0))=0," ",(IF(OR(DATA!$H$18=СПИСОК!$A9,DATA!$I$18=СПИСОК!$A9,DATA!$J$18=СПИСОК!$A9),"++","+")))</f>
        <v xml:space="preserve"> </v>
      </c>
      <c r="T10" s="21" t="str">
        <f>IF((IF(DATA!$H9=COLUMN() - 2,1,0)+IF(DATA!$I9=COLUMN() - 2,1,0)+IF(DATA!$J9=COLUMN() - 2,1,0))=0," ",(IF(OR(DATA!$H$19=СПИСОК!$A9,DATA!$I$19=СПИСОК!$A9,DATA!$J$19=СПИСОК!$A9),"++","+")))</f>
        <v xml:space="preserve"> </v>
      </c>
      <c r="U10" s="21" t="str">
        <f>IF((IF(DATA!$H9=COLUMN() - 2,1,0)+IF(DATA!$I9=COLUMN() - 2,1,0)+IF(DATA!$J9=COLUMN() - 2,1,0))=0," ",(IF(OR(DATA!$H$20=СПИСОК!$A9,DATA!$I$20=СПИСОК!$A9,DATA!$J$20=СПИСОК!$A9),"++","+")))</f>
        <v xml:space="preserve"> </v>
      </c>
      <c r="V10" s="21" t="str">
        <f>IF((IF(DATA!$H9=COLUMN() - 2,1,0)+IF(DATA!$I9=COLUMN() - 2,1,0)+IF(DATA!$J9=COLUMN() - 2,1,0))=0," ",(IF(OR(DATA!$H$21=СПИСОК!$A9,DATA!$I$21=СПИСОК!$A9,DATA!$J$21=СПИСОК!$A9),"++","+")))</f>
        <v xml:space="preserve"> </v>
      </c>
      <c r="W10" s="21" t="str">
        <f>IF((IF(DATA!$H9=COLUMN() - 2,1,0)+IF(DATA!$I9=COLUMN() - 2,1,0)+IF(DATA!$J9=COLUMN() - 2,1,0))=0," ",(IF(OR(DATA!$H$22=СПИСОК!$A9,DATA!$I$22=СПИСОК!$A9,DATA!$J$22=СПИСОК!$A9),"++","+")))</f>
        <v xml:space="preserve"> </v>
      </c>
      <c r="X10" s="21" t="str">
        <f>IF((IF(DATA!$H9=COLUMN() - 2,1,0)+IF(DATA!$I9=COLUMN() - 2,1,0)+IF(DATA!$J9=COLUMN() - 2,1,0))=0," ",(IF(OR(DATA!$H$23=СПИСОК!$A9,DATA!$I$23=СПИСОК!$A9,DATA!$J$23=СПИСОК!$A9),"++","+")))</f>
        <v xml:space="preserve"> </v>
      </c>
      <c r="Y10" s="21" t="str">
        <f>IF((IF(DATA!$H9=COLUMN() - 2,1,0)+IF(DATA!$I9=COLUMN() - 2,1,0)+IF(DATA!$J9=COLUMN() - 2,1,0))=0," ",(IF(OR(DATA!$H$24=СПИСОК!$A9,DATA!$I$24=СПИСОК!$A9,DATA!$J$24=СПИСОК!$A9),"++","+")))</f>
        <v xml:space="preserve"> </v>
      </c>
      <c r="Z10" s="21" t="str">
        <f>IF((IF(DATA!$H9=COLUMN() - 2,1,0)+IF(DATA!$I9=COLUMN() - 2,1,0)+IF(DATA!$J9=COLUMN() - 2,1,0))=0," ",(IF(OR(DATA!$H$25=СПИСОК!$A9,DATA!$I$25=СПИСОК!$A9,DATA!$J$25=СПИСОК!$A9),"++","+")))</f>
        <v xml:space="preserve"> </v>
      </c>
      <c r="AA10" s="21" t="str">
        <f>IF((IF(DATA!$H9=COLUMN() - 2,1,0)+IF(DATA!$I9=COLUMN() - 2,1,0)+IF(DATA!$J9=COLUMN() - 2,1,0))=0," ",(IF(OR(DATA!$H$26=СПИСОК!$A9,DATA!$I$26=СПИСОК!$A9,DATA!$J$26=СПИСОК!$A9),"++","+")))</f>
        <v xml:space="preserve"> </v>
      </c>
      <c r="AB10" s="21" t="str">
        <f>IF((IF(DATA!$H9=COLUMN() - 2,1,0)+IF(DATA!$I9=COLUMN() - 2,1,0)+IF(DATA!$J9=COLUMN() - 2,1,0))=0," ",(IF(OR(DATA!$H$27=СПИСОК!$A9,DATA!$I$27=СПИСОК!$A9,DATA!$J$27=СПИСОК!$A9),"++","+")))</f>
        <v xml:space="preserve"> </v>
      </c>
      <c r="AC10" s="21" t="str">
        <f>IF((IF(DATA!$H9=COLUMN() - 2,1,0)+IF(DATA!$I9=COLUMN() - 2,1,0)+IF(DATA!$J9=COLUMN() - 2,1,0))=0," ",(IF(OR(DATA!$H$28=СПИСОК!$A9,DATA!$I$28=СПИСОК!$A9,DATA!$J$28=СПИСОК!$A9),"++","+")))</f>
        <v xml:space="preserve"> </v>
      </c>
      <c r="AD10" s="21" t="str">
        <f>IF((IF(DATA!$H9=COLUMN() - 2,1,0)+IF(DATA!$I9=COLUMN() - 2,1,0)+IF(DATA!$J9=COLUMN() - 2,1,0))=0," ",(IF(OR(DATA!$H$29=СПИСОК!$A9,DATA!$I$29=СПИСОК!$A9,DATA!$J$29=СПИСОК!$A9),"++","+")))</f>
        <v xml:space="preserve"> </v>
      </c>
      <c r="AE10" s="21" t="str">
        <f>IF((IF(DATA!$H9=COLUMN() - 2,1,0)+IF(DATA!$I9=COLUMN() - 2,1,0)+IF(DATA!$J9=COLUMN() - 2,1,0))=0," ",(IF(OR(DATA!$H$30=СПИСОК!$A9,DATA!$I$30=СПИСОК!$A9,DATA!$J$30=СПИСОК!$A9),"++","+")))</f>
        <v xml:space="preserve"> </v>
      </c>
      <c r="AF10" s="21" t="str">
        <f>IF((IF(DATA!$H9=COLUMN() - 2,1,0)+IF(DATA!$I9=COLUMN() - 2,1,0)+IF(DATA!$J9=COLUMN() - 2,1,0))=0," ",(IF(OR(DATA!$H$31=СПИСОК!$A9,DATA!$I$31=СПИСОК!$A9,DATA!$J$31=СПИСОК!$A9),"++","+")))</f>
        <v xml:space="preserve"> </v>
      </c>
      <c r="AG10" s="21" t="str">
        <f>IF((IF(DATA!$H9=COLUMN() - 2,1,0)+IF(DATA!$I9=COLUMN() - 2,1,0)+IF(DATA!$J9=COLUMN() - 2,1,0))=0," ",(IF(OR(DATA!$H$32=СПИСОК!$A9,DATA!$I$32=СПИСОК!$A9,DATA!$J$32=СПИСОК!$A9),"++","+")))</f>
        <v xml:space="preserve"> </v>
      </c>
      <c r="AH10" s="21" t="str">
        <f>IF((IF(DATA!$H9=COLUMN() - 2,1,0)+IF(DATA!$I9=COLUMN() - 2,1,0)+IF(DATA!$J9=COLUMN() - 2,1,0))=0," ",(IF(OR(DATA!$H$33=СПИСОК!$A9,DATA!$I$33=СПИСОК!$A9,DATA!$J$33=СПИСОК!$A9),"++","+")))</f>
        <v xml:space="preserve"> </v>
      </c>
      <c r="AI10" s="21" t="str">
        <f>IF((IF(DATA!$H9=COLUMN() - 2,1,0)+IF(DATA!$I9=COLUMN() - 2,1,0)+IF(DATA!$J9=COLUMN() - 2,1,0))=0," ",(IF(OR(DATA!$H$34=СПИСОК!$A9,DATA!$I$34=СПИСОК!$A9,DATA!$J$34=СПИСОК!$A9),"++","+")))</f>
        <v xml:space="preserve"> </v>
      </c>
      <c r="AJ10" s="21" t="str">
        <f>IF((IF(DATA!$H9=COLUMN() - 2,1,0)+IF(DATA!$I9=COLUMN() - 2,1,0)+IF(DATA!$J9=COLUMN() - 2,1,0))=0," ",(IF(OR(DATA!$H$35=СПИСОК!$A9,DATA!$I$35=СПИСОК!$A9,DATA!$J$35=СПИСОК!$A9),"++","+")))</f>
        <v xml:space="preserve"> </v>
      </c>
      <c r="AK10" s="21" t="str">
        <f>IF((IF(DATA!$H9=COLUMN() - 2,1,0)+IF(DATA!$I9=COLUMN() - 2,1,0)+IF(DATA!$J9=COLUMN() - 2,1,0))=0," ",(IF(OR(DATA!$H$36=СПИСОК!$A9,DATA!$I$36=СПИСОК!$A9,DATA!$J$36=СПИСОК!$A9),"++","+")))</f>
        <v xml:space="preserve"> </v>
      </c>
      <c r="AL10" s="21" t="str">
        <f>IF((IF(DATA!$H9=COLUMN() - 2,1,0)+IF(DATA!$I9=COLUMN() - 2,1,0)+IF(DATA!$J9=COLUMN() - 2,1,0))=0," ",(IF(OR(DATA!$H$37=СПИСОК!$A9,DATA!$I$37=СПИСОК!$A9,DATA!$J$37=СПИСОК!$A9),"++","+")))</f>
        <v xml:space="preserve"> </v>
      </c>
      <c r="AM10" s="21" t="str">
        <f>IF((IF(DATA!$H9=COLUMN() - 2,1,0)+IF(DATA!$I9=COLUMN() - 2,1,0)+IF(DATA!$J9=COLUMN() - 2,1,0))=0," ",(IF(OR(DATA!$H$38=СПИСОК!$A9,DATA!$I$38=СПИСОК!$A9,DATA!$J$38=СПИСОК!$A9),"++","+")))</f>
        <v xml:space="preserve"> </v>
      </c>
      <c r="AN10" s="21" t="str">
        <f>IF((IF(DATA!$H9=COLUMN() - 2,1,0)+IF(DATA!$I9=COLUMN() - 2,1,0)+IF(DATA!$J9=COLUMN() - 2,1,0))=0," ",(IF(OR(DATA!$H$39=СПИСОК!$A9,DATA!$I$39=СПИСОК!$A9,DATA!$J$39=СПИСОК!$A9),"++","+")))</f>
        <v xml:space="preserve"> </v>
      </c>
      <c r="AO10" s="21" t="str">
        <f>IF((IF(DATA!$H9=COLUMN() - 2,1,0)+IF(DATA!$I9=COLUMN() - 2,1,0)+IF(DATA!$J9=COLUMN() - 2,1,0))=0," ",(IF(OR(DATA!$H$40=СПИСОК!$A9,DATA!$I$40=СПИСОК!$A9,DATA!$J$40=СПИСОК!$A9),"++","+")))</f>
        <v xml:space="preserve"> </v>
      </c>
      <c r="AP10" s="41" t="str">
        <f>IF((IF(DATA!$H9=COLUMN() - 2,1,0)+IF(DATA!$I9=COLUMN() - 2,1,0)+IF(DATA!$J9=COLUMN() - 2,1,0))=0," ",(IF(OR(DATA!$H$41=СПИСОК!$A9,DATA!$I$41=СПИСОК!$A9,DATA!$J$41=СПИСОК!$A9),"++","+")))</f>
        <v xml:space="preserve"> </v>
      </c>
      <c r="AQ10" s="33"/>
    </row>
    <row r="11" spans="1:43" ht="45" customHeight="1" x14ac:dyDescent="0.3">
      <c r="A11" s="85" t="str">
        <f>IF(СПИСОК!B10="","",СПИСОК!B10)</f>
        <v>Дудина Лидия Олеговна</v>
      </c>
      <c r="B11" s="22"/>
      <c r="C11" s="20" t="str">
        <f>IF((IF(DATA!$H10=1,1,0)+IF(DATA!$I10=1,1,0)+IF(DATA!$J10=1,1,0))=0," ",(IF(OR(DATA!$H$2=СПИСОК!$A10,DATA!$I$2=СПИСОК!$A10,DATA!$J$2=СПИСОК!$A10),"++","+")))</f>
        <v xml:space="preserve"> </v>
      </c>
      <c r="D11" s="20" t="str">
        <f>IF((IF(DATA!H10=2,1,0)+IF(DATA!$I10=2,1,0)+IF(DATA!$J10=2,1,0))=0," ",(IF(OR(DATA!$H$3=СПИСОК!$A10,DATA!$I$3=СПИСОК!$A10,DATA!$J$3=СПИСОК!$A10),"++","+")))</f>
        <v xml:space="preserve"> </v>
      </c>
      <c r="E11" s="20" t="str">
        <f>IF((IF(DATA!$H10=3,1,0)+IF(DATA!$I10=3,1,0)+IF(DATA!$J10=3,1,0))=0," ",(IF(OR(DATA!$H$4=СПИСОК!$A10,DATA!$I$4=СПИСОК!$A10,DATA!$J$4=СПИСОК!$A10),"++","+")))</f>
        <v xml:space="preserve"> </v>
      </c>
      <c r="F11" s="20" t="str">
        <f>IF((IF(DATA!$H10=4,1,0)+IF(DATA!$I10=4,1,0)+IF(DATA!$J10=4,1,0))=0," ",(IF(OR(DATA!$H$5=СПИСОК!$A10,DATA!$I$5=СПИСОК!$A10,DATA!$J$5=СПИСОК!$A10),"++","+")))</f>
        <v xml:space="preserve"> </v>
      </c>
      <c r="G11" s="20" t="str">
        <f>IF((IF(DATA!$H10=COLUMN() - 2,1,0)+IF(DATA!$I10=COLUMN() - 2,1,0)+IF(DATA!$J10=COLUMN() - 2,1,0))=0," ",(IF(OR(DATA!$H$6=СПИСОК!$A10,DATA!$I$6=СПИСОК!$A10,DATA!$J$6=СПИСОК!$A10),"++","+")))</f>
        <v xml:space="preserve"> </v>
      </c>
      <c r="H11" s="20" t="str">
        <f>IF((IF(DATA!$H10=COLUMN() - 2,1,0)+IF(DATA!$I10=COLUMN() - 2,1,0)+IF(DATA!$J10=COLUMN() - 2,1,0))=0," ",(IF(OR(DATA!$H$7=СПИСОК!$A10,DATA!$I$7=СПИСОК!$A10,DATA!$J$7=СПИСОК!$A10),"++","+")))</f>
        <v xml:space="preserve"> </v>
      </c>
      <c r="I11" s="20" t="str">
        <f>IF((IF(DATA!$H10=COLUMN() - 2,1,0)+IF(DATA!$I10=COLUMN() - 2,1,0)+IF(DATA!$J10=COLUMN() - 2,1,0))=0," ",(IF(OR(DATA!$H$8=СПИСОК!$A10,DATA!$I$8=СПИСОК!$A10,DATA!$J$8=СПИСОК!$A10),"++","+")))</f>
        <v xml:space="preserve"> </v>
      </c>
      <c r="J11" s="21" t="str">
        <f>IF((IF(DATA!$H10=COLUMN() - 2,1,0)+IF(DATA!$I10=COLUMN() - 2,1,0)+IF(DATA!$J10=COLUMN() - 2,1,0))=0," ",(IF(OR(DATA!$H$9=СПИСОК!$A10,DATA!$I$9=СПИСОК!$A10,DATA!$J$9=СПИСОК!$A10),"++","+")))</f>
        <v xml:space="preserve"> </v>
      </c>
      <c r="K11" s="23"/>
      <c r="L11" s="21" t="str">
        <f>IF((IF(DATA!$H10=COLUMN() - 2,1,0)+IF(DATA!$I10=COLUMN() - 2,1,0)+IF(DATA!$J10=COLUMN() - 2,1,0))=0," ",(IF(OR(DATA!$H$11=СПИСОК!$A10,DATA!$I$11=СПИСОК!$A10,DATA!$J$11=СПИСОК!$A10),"++","+")))</f>
        <v xml:space="preserve"> </v>
      </c>
      <c r="M11" s="21" t="str">
        <f>IF((IF(DATA!$H10=COLUMN() - 2,1,0)+IF(DATA!$I10=COLUMN() - 2,1,0)+IF(DATA!$J10=COLUMN() - 2,1,0))=0," ",(IF(OR(DATA!$H$12=СПИСОК!$A10,DATA!$I$12=СПИСОК!$A10,DATA!$J$12=СПИСОК!$A10),"++","+")))</f>
        <v xml:space="preserve"> </v>
      </c>
      <c r="N11" s="21" t="str">
        <f>IF((IF(DATA!$H10=COLUMN() - 2,1,0)+IF(DATA!$I10=COLUMN() - 2,1,0)+IF(DATA!$J10=COLUMN() - 2,1,0))=0," ",(IF(OR(DATA!$H$13=СПИСОК!$A10,DATA!$I$13=СПИСОК!$A10,DATA!$J$13=СПИСОК!$A10),"++","+")))</f>
        <v xml:space="preserve"> </v>
      </c>
      <c r="O11" s="21" t="str">
        <f>IF((IF(DATA!$H10=COLUMN() - 2,1,0)+IF(DATA!$I10=COLUMN() - 2,1,0)+IF(DATA!$J10=COLUMN() - 2,1,0))=0," ",(IF(OR(DATA!$H$14=СПИСОК!$A10,DATA!$I$14=СПИСОК!$A10,DATA!$J$14=СПИСОК!$A10),"++","+")))</f>
        <v xml:space="preserve"> </v>
      </c>
      <c r="P11" s="21" t="str">
        <f>IF((IF(DATA!$H10=COLUMN() - 2,1,0)+IF(DATA!$I10=COLUMN() - 2,1,0)+IF(DATA!$J10=COLUMN() - 2,1,0))=0," ",(IF(OR(DATA!$H$15=СПИСОК!$A10,DATA!$I$15=СПИСОК!$A10,DATA!$J$15=СПИСОК!$A10),"++","+")))</f>
        <v xml:space="preserve"> </v>
      </c>
      <c r="Q11" s="21" t="str">
        <f>IF((IF(DATA!$H10=COLUMN() - 2,1,0)+IF(DATA!$I10=COLUMN() - 2,1,0)+IF(DATA!$J10=COLUMN() - 2,1,0))=0," ",(IF(OR(DATA!$H$16=СПИСОК!$A10,DATA!$I$16=СПИСОК!$A10,DATA!$J$16=СПИСОК!$A10),"++","+")))</f>
        <v xml:space="preserve"> </v>
      </c>
      <c r="R11" s="21" t="str">
        <f>IF((IF(DATA!$H10=COLUMN() - 2,1,0)+IF(DATA!$I10=COLUMN() - 2,1,0)+IF(DATA!$J10=COLUMN() - 2,1,0))=0," ",(IF(OR(DATA!$H$17=СПИСОК!$A10,DATA!$I$17=СПИСОК!$A10,DATA!$J$17=СПИСОК!$A10),"++","+")))</f>
        <v xml:space="preserve"> </v>
      </c>
      <c r="S11" s="21" t="str">
        <f>IF((IF(DATA!$H10=COLUMN() - 2,1,0)+IF(DATA!$I10=COLUMN() - 2,1,0)+IF(DATA!$J10=COLUMN() - 2,1,0))=0," ",(IF(OR(DATA!$H$18=СПИСОК!$A10,DATA!$I$18=СПИСОК!$A10,DATA!$J$18=СПИСОК!$A10),"++","+")))</f>
        <v xml:space="preserve"> </v>
      </c>
      <c r="T11" s="21" t="str">
        <f>IF((IF(DATA!$H10=COLUMN() - 2,1,0)+IF(DATA!$I10=COLUMN() - 2,1,0)+IF(DATA!$J10=COLUMN() - 2,1,0))=0," ",(IF(OR(DATA!$H$19=СПИСОК!$A10,DATA!$I$19=СПИСОК!$A10,DATA!$J$19=СПИСОК!$A10),"++","+")))</f>
        <v xml:space="preserve"> </v>
      </c>
      <c r="U11" s="21" t="str">
        <f>IF((IF(DATA!$H10=COLUMN() - 2,1,0)+IF(DATA!$I10=COLUMN() - 2,1,0)+IF(DATA!$J10=COLUMN() - 2,1,0))=0," ",(IF(OR(DATA!$H$20=СПИСОК!$A10,DATA!$I$20=СПИСОК!$A10,DATA!$J$20=СПИСОК!$A10),"++","+")))</f>
        <v xml:space="preserve"> </v>
      </c>
      <c r="V11" s="21" t="str">
        <f>IF((IF(DATA!$H10=COLUMN() - 2,1,0)+IF(DATA!$I10=COLUMN() - 2,1,0)+IF(DATA!$J10=COLUMN() - 2,1,0))=0," ",(IF(OR(DATA!$H$21=СПИСОК!$A10,DATA!$I$21=СПИСОК!$A10,DATA!$J$21=СПИСОК!$A10),"++","+")))</f>
        <v xml:space="preserve"> </v>
      </c>
      <c r="W11" s="21" t="str">
        <f>IF((IF(DATA!$H10=COLUMN() - 2,1,0)+IF(DATA!$I10=COLUMN() - 2,1,0)+IF(DATA!$J10=COLUMN() - 2,1,0))=0," ",(IF(OR(DATA!$H$22=СПИСОК!$A10,DATA!$I$22=СПИСОК!$A10,DATA!$J$22=СПИСОК!$A10),"++","+")))</f>
        <v xml:space="preserve"> </v>
      </c>
      <c r="X11" s="21" t="str">
        <f>IF((IF(DATA!$H10=COLUMN() - 2,1,0)+IF(DATA!$I10=COLUMN() - 2,1,0)+IF(DATA!$J10=COLUMN() - 2,1,0))=0," ",(IF(OR(DATA!$H$23=СПИСОК!$A10,DATA!$I$23=СПИСОК!$A10,DATA!$J$23=СПИСОК!$A10),"++","+")))</f>
        <v xml:space="preserve"> </v>
      </c>
      <c r="Y11" s="21" t="str">
        <f>IF((IF(DATA!$H10=COLUMN() - 2,1,0)+IF(DATA!$I10=COLUMN() - 2,1,0)+IF(DATA!$J10=COLUMN() - 2,1,0))=0," ",(IF(OR(DATA!$H$24=СПИСОК!$A10,DATA!$I$24=СПИСОК!$A10,DATA!$J$24=СПИСОК!$A10),"++","+")))</f>
        <v xml:space="preserve"> </v>
      </c>
      <c r="Z11" s="21" t="str">
        <f>IF((IF(DATA!$H10=COLUMN() - 2,1,0)+IF(DATA!$I10=COLUMN() - 2,1,0)+IF(DATA!$J10=COLUMN() - 2,1,0))=0," ",(IF(OR(DATA!$H$25=СПИСОК!$A10,DATA!$I$25=СПИСОК!$A10,DATA!$J$25=СПИСОК!$A10),"++","+")))</f>
        <v xml:space="preserve"> </v>
      </c>
      <c r="AA11" s="21" t="str">
        <f>IF((IF(DATA!$H10=COLUMN() - 2,1,0)+IF(DATA!$I10=COLUMN() - 2,1,0)+IF(DATA!$J10=COLUMN() - 2,1,0))=0," ",(IF(OR(DATA!$H$26=СПИСОК!$A10,DATA!$I$26=СПИСОК!$A10,DATA!$J$26=СПИСОК!$A10),"++","+")))</f>
        <v xml:space="preserve"> </v>
      </c>
      <c r="AB11" s="21" t="str">
        <f>IF((IF(DATA!$H10=COLUMN() - 2,1,0)+IF(DATA!$I10=COLUMN() - 2,1,0)+IF(DATA!$J10=COLUMN() - 2,1,0))=0," ",(IF(OR(DATA!$H$27=СПИСОК!$A10,DATA!$I$27=СПИСОК!$A10,DATA!$J$27=СПИСОК!$A10),"++","+")))</f>
        <v xml:space="preserve"> </v>
      </c>
      <c r="AC11" s="21" t="str">
        <f>IF((IF(DATA!$H10=COLUMN() - 2,1,0)+IF(DATA!$I10=COLUMN() - 2,1,0)+IF(DATA!$J10=COLUMN() - 2,1,0))=0," ",(IF(OR(DATA!$H$28=СПИСОК!$A10,DATA!$I$28=СПИСОК!$A10,DATA!$J$28=СПИСОК!$A10),"++","+")))</f>
        <v xml:space="preserve"> </v>
      </c>
      <c r="AD11" s="21" t="str">
        <f>IF((IF(DATA!$H10=COLUMN() - 2,1,0)+IF(DATA!$I10=COLUMN() - 2,1,0)+IF(DATA!$J10=COLUMN() - 2,1,0))=0," ",(IF(OR(DATA!$H$29=СПИСОК!$A10,DATA!$I$29=СПИСОК!$A10,DATA!$J$29=СПИСОК!$A10),"++","+")))</f>
        <v xml:space="preserve"> </v>
      </c>
      <c r="AE11" s="21" t="str">
        <f>IF((IF(DATA!$H10=COLUMN() - 2,1,0)+IF(DATA!$I10=COLUMN() - 2,1,0)+IF(DATA!$J10=COLUMN() - 2,1,0))=0," ",(IF(OR(DATA!$H$30=СПИСОК!$A10,DATA!$I$30=СПИСОК!$A10,DATA!$J$30=СПИСОК!$A10),"++","+")))</f>
        <v xml:space="preserve"> </v>
      </c>
      <c r="AF11" s="21" t="str">
        <f>IF((IF(DATA!$H10=COLUMN() - 2,1,0)+IF(DATA!$I10=COLUMN() - 2,1,0)+IF(DATA!$J10=COLUMN() - 2,1,0))=0," ",(IF(OR(DATA!$H$31=СПИСОК!$A10,DATA!$I$31=СПИСОК!$A10,DATA!$J$31=СПИСОК!$A10),"++","+")))</f>
        <v xml:space="preserve"> </v>
      </c>
      <c r="AG11" s="21" t="str">
        <f>IF((IF(DATA!$H10=COLUMN() - 2,1,0)+IF(DATA!$I10=COLUMN() - 2,1,0)+IF(DATA!$J10=COLUMN() - 2,1,0))=0," ",(IF(OR(DATA!$H$32=СПИСОК!$A10,DATA!$I$32=СПИСОК!$A10,DATA!$J$32=СПИСОК!$A10),"++","+")))</f>
        <v xml:space="preserve"> </v>
      </c>
      <c r="AH11" s="21" t="str">
        <f>IF((IF(DATA!$H10=COLUMN() - 2,1,0)+IF(DATA!$I10=COLUMN() - 2,1,0)+IF(DATA!$J10=COLUMN() - 2,1,0))=0," ",(IF(OR(DATA!$H$33=СПИСОК!$A10,DATA!$I$33=СПИСОК!$A10,DATA!$J$33=СПИСОК!$A10),"++","+")))</f>
        <v xml:space="preserve"> </v>
      </c>
      <c r="AI11" s="21" t="str">
        <f>IF((IF(DATA!$H10=COLUMN() - 2,1,0)+IF(DATA!$I10=COLUMN() - 2,1,0)+IF(DATA!$J10=COLUMN() - 2,1,0))=0," ",(IF(OR(DATA!$H$34=СПИСОК!$A10,DATA!$I$34=СПИСОК!$A10,DATA!$J$34=СПИСОК!$A10),"++","+")))</f>
        <v xml:space="preserve"> </v>
      </c>
      <c r="AJ11" s="21" t="str">
        <f>IF((IF(DATA!$H10=COLUMN() - 2,1,0)+IF(DATA!$I10=COLUMN() - 2,1,0)+IF(DATA!$J10=COLUMN() - 2,1,0))=0," ",(IF(OR(DATA!$H$35=СПИСОК!$A10,DATA!$I$35=СПИСОК!$A10,DATA!$J$35=СПИСОК!$A10),"++","+")))</f>
        <v xml:space="preserve"> </v>
      </c>
      <c r="AK11" s="21" t="str">
        <f>IF((IF(DATA!$H10=COLUMN() - 2,1,0)+IF(DATA!$I10=COLUMN() - 2,1,0)+IF(DATA!$J10=COLUMN() - 2,1,0))=0," ",(IF(OR(DATA!$H$36=СПИСОК!$A10,DATA!$I$36=СПИСОК!$A10,DATA!$J$36=СПИСОК!$A10),"++","+")))</f>
        <v xml:space="preserve"> </v>
      </c>
      <c r="AL11" s="21" t="str">
        <f>IF((IF(DATA!$H10=COLUMN() - 2,1,0)+IF(DATA!$I10=COLUMN() - 2,1,0)+IF(DATA!$J10=COLUMN() - 2,1,0))=0," ",(IF(OR(DATA!$H$37=СПИСОК!$A10,DATA!$I$37=СПИСОК!$A10,DATA!$J$37=СПИСОК!$A10),"++","+")))</f>
        <v xml:space="preserve"> </v>
      </c>
      <c r="AM11" s="21" t="str">
        <f>IF((IF(DATA!$H10=COLUMN() - 2,1,0)+IF(DATA!$I10=COLUMN() - 2,1,0)+IF(DATA!$J10=COLUMN() - 2,1,0))=0," ",(IF(OR(DATA!$H$38=СПИСОК!$A10,DATA!$I$38=СПИСОК!$A10,DATA!$J$38=СПИСОК!$A10),"++","+")))</f>
        <v xml:space="preserve"> </v>
      </c>
      <c r="AN11" s="21" t="str">
        <f>IF((IF(DATA!$H10=COLUMN() - 2,1,0)+IF(DATA!$I10=COLUMN() - 2,1,0)+IF(DATA!$J10=COLUMN() - 2,1,0))=0," ",(IF(OR(DATA!$H$39=СПИСОК!$A10,DATA!$I$39=СПИСОК!$A10,DATA!$J$39=СПИСОК!$A10),"++","+")))</f>
        <v xml:space="preserve"> </v>
      </c>
      <c r="AO11" s="21" t="str">
        <f>IF((IF(DATA!$H10=COLUMN() - 2,1,0)+IF(DATA!$I10=COLUMN() - 2,1,0)+IF(DATA!$J10=COLUMN() - 2,1,0))=0," ",(IF(OR(DATA!$H$40=СПИСОК!$A10,DATA!$I$40=СПИСОК!$A10,DATA!$J$40=СПИСОК!$A10),"++","+")))</f>
        <v xml:space="preserve"> </v>
      </c>
      <c r="AP11" s="41" t="str">
        <f>IF((IF(DATA!$H10=COLUMN() - 2,1,0)+IF(DATA!$I10=COLUMN() - 2,1,0)+IF(DATA!$J10=COLUMN() - 2,1,0))=0," ",(IF(OR(DATA!$H$41=СПИСОК!$A10,DATA!$I$41=СПИСОК!$A10,DATA!$J$41=СПИСОК!$A10),"++","+")))</f>
        <v xml:space="preserve"> </v>
      </c>
      <c r="AQ11" s="33"/>
    </row>
    <row r="12" spans="1:43" ht="45" customHeight="1" x14ac:dyDescent="0.3">
      <c r="A12" s="85" t="str">
        <f>IF(СПИСОК!B11="","",СПИСОК!B11)</f>
        <v>Жуков Владимир Владимирович</v>
      </c>
      <c r="B12" s="22"/>
      <c r="C12" s="20" t="str">
        <f>IF((IF(DATA!$H11=1,1,0)+IF(DATA!$I11=1,1,0)+IF(DATA!$J11=1,1,0))=0," ",(IF(OR(DATA!$H$2=СПИСОК!$A11,DATA!$I$2=СПИСОК!$A11,DATA!$J$2=СПИСОК!$A11),"++","+")))</f>
        <v xml:space="preserve"> </v>
      </c>
      <c r="D12" s="20" t="str">
        <f>IF((IF(DATA!H11=2,1,0)+IF(DATA!$I11=2,1,0)+IF(DATA!$J11=2,1,0))=0," ",(IF(OR(DATA!$H$3=СПИСОК!$A11,DATA!$I$3=СПИСОК!$A11,DATA!$J$3=СПИСОК!$A11),"++","+")))</f>
        <v xml:space="preserve"> </v>
      </c>
      <c r="E12" s="20" t="str">
        <f>IF((IF(DATA!$H11=3,1,0)+IF(DATA!$I11=3,1,0)+IF(DATA!$J11=3,1,0))=0," ",(IF(OR(DATA!$H$4=СПИСОК!$A11,DATA!$I$4=СПИСОК!$A11,DATA!$J$4=СПИСОК!$A11),"++","+")))</f>
        <v xml:space="preserve"> </v>
      </c>
      <c r="F12" s="20" t="str">
        <f>IF((IF(DATA!$H11=4,1,0)+IF(DATA!$I11=4,1,0)+IF(DATA!$J11=4,1,0))=0," ",(IF(OR(DATA!$H$5=СПИСОК!$A11,DATA!$I$5=СПИСОК!$A11,DATA!$J$5=СПИСОК!$A11),"++","+")))</f>
        <v xml:space="preserve"> </v>
      </c>
      <c r="G12" s="20" t="str">
        <f>IF((IF(DATA!$H11=COLUMN() - 2,1,0)+IF(DATA!$I11=COLUMN() - 2,1,0)+IF(DATA!$J11=COLUMN() - 2,1,0))=0," ",(IF(OR(DATA!$H$6=СПИСОК!$A11,DATA!$I$6=СПИСОК!$A11,DATA!$J$6=СПИСОК!$A11),"++","+")))</f>
        <v xml:space="preserve"> </v>
      </c>
      <c r="H12" s="20" t="str">
        <f>IF((IF(DATA!$H11=COLUMN() - 2,1,0)+IF(DATA!$I11=COLUMN() - 2,1,0)+IF(DATA!$J11=COLUMN() - 2,1,0))=0," ",(IF(OR(DATA!$H$7=СПИСОК!$A11,DATA!$I$7=СПИСОК!$A11,DATA!$J$7=СПИСОК!$A11),"++","+")))</f>
        <v xml:space="preserve"> </v>
      </c>
      <c r="I12" s="20" t="str">
        <f>IF((IF(DATA!$H11=COLUMN() - 2,1,0)+IF(DATA!$I11=COLUMN() - 2,1,0)+IF(DATA!$J11=COLUMN() - 2,1,0))=0," ",(IF(OR(DATA!$H$8=СПИСОК!$A11,DATA!$I$8=СПИСОК!$A11,DATA!$J$8=СПИСОК!$A11),"++","+")))</f>
        <v xml:space="preserve"> </v>
      </c>
      <c r="J12" s="21" t="str">
        <f>IF((IF(DATA!$H11=COLUMN() - 2,1,0)+IF(DATA!$I11=COLUMN() - 2,1,0)+IF(DATA!$J11=COLUMN() - 2,1,0))=0," ",(IF(OR(DATA!$H$9=СПИСОК!$A11,DATA!$I$9=СПИСОК!$A11,DATA!$J$9=СПИСОК!$A11),"++","+")))</f>
        <v xml:space="preserve"> </v>
      </c>
      <c r="K12" s="21" t="str">
        <f>IF((IF(DATA!$H11=COLUMN() - 2,1,0)+IF(DATA!$I11=COLUMN() - 2,1,0)+IF(DATA!$J11=COLUMN() - 2,1,0))=0," ",(IF(OR(DATA!$H$10=СПИСОК!$A11,DATA!$I$10=СПИСОК!$A11,DATA!$J$10=СПИСОК!$A11),"++","+")))</f>
        <v xml:space="preserve"> </v>
      </c>
      <c r="L12" s="23"/>
      <c r="M12" s="21" t="str">
        <f>IF((IF(DATA!$H11=COLUMN() - 2,1,0)+IF(DATA!$I11=COLUMN() - 2,1,0)+IF(DATA!$J11=COLUMN() - 2,1,0))=0," ",(IF(OR(DATA!$H$12=СПИСОК!$A11,DATA!$I$12=СПИСОК!$A11,DATA!$J$12=СПИСОК!$A11),"++","+")))</f>
        <v xml:space="preserve"> </v>
      </c>
      <c r="N12" s="21" t="str">
        <f>IF((IF(DATA!$H11=COLUMN() - 2,1,0)+IF(DATA!$I11=COLUMN() - 2,1,0)+IF(DATA!$J11=COLUMN() - 2,1,0))=0," ",(IF(OR(DATA!$H$13=СПИСОК!$A11,DATA!$I$13=СПИСОК!$A11,DATA!$J$13=СПИСОК!$A11),"++","+")))</f>
        <v xml:space="preserve"> </v>
      </c>
      <c r="O12" s="21" t="str">
        <f>IF((IF(DATA!$H11=COLUMN() - 2,1,0)+IF(DATA!$I11=COLUMN() - 2,1,0)+IF(DATA!$J11=COLUMN() - 2,1,0))=0," ",(IF(OR(DATA!$H$14=СПИСОК!$A11,DATA!$I$14=СПИСОК!$A11,DATA!$J$14=СПИСОК!$A11),"++","+")))</f>
        <v xml:space="preserve"> </v>
      </c>
      <c r="P12" s="21" t="str">
        <f>IF((IF(DATA!$H11=COLUMN() - 2,1,0)+IF(DATA!$I11=COLUMN() - 2,1,0)+IF(DATA!$J11=COLUMN() - 2,1,0))=0," ",(IF(OR(DATA!$H$15=СПИСОК!$A11,DATA!$I$15=СПИСОК!$A11,DATA!$J$15=СПИСОК!$A11),"++","+")))</f>
        <v xml:space="preserve"> </v>
      </c>
      <c r="Q12" s="21" t="str">
        <f>IF((IF(DATA!$H11=COLUMN() - 2,1,0)+IF(DATA!$I11=COLUMN() - 2,1,0)+IF(DATA!$J11=COLUMN() - 2,1,0))=0," ",(IF(OR(DATA!$H$16=СПИСОК!$A11,DATA!$I$16=СПИСОК!$A11,DATA!$J$16=СПИСОК!$A11),"++","+")))</f>
        <v xml:space="preserve"> </v>
      </c>
      <c r="R12" s="21" t="str">
        <f>IF((IF(DATA!$H11=COLUMN() - 2,1,0)+IF(DATA!$I11=COLUMN() - 2,1,0)+IF(DATA!$J11=COLUMN() - 2,1,0))=0," ",(IF(OR(DATA!$H$17=СПИСОК!$A11,DATA!$I$17=СПИСОК!$A11,DATA!$J$17=СПИСОК!$A11),"++","+")))</f>
        <v xml:space="preserve"> </v>
      </c>
      <c r="S12" s="21" t="str">
        <f>IF((IF(DATA!$H11=COLUMN() - 2,1,0)+IF(DATA!$I11=COLUMN() - 2,1,0)+IF(DATA!$J11=COLUMN() - 2,1,0))=0," ",(IF(OR(DATA!$H$18=СПИСОК!$A11,DATA!$I$18=СПИСОК!$A11,DATA!$J$18=СПИСОК!$A11),"++","+")))</f>
        <v xml:space="preserve"> </v>
      </c>
      <c r="T12" s="21" t="str">
        <f>IF((IF(DATA!$H11=COLUMN() - 2,1,0)+IF(DATA!$I11=COLUMN() - 2,1,0)+IF(DATA!$J11=COLUMN() - 2,1,0))=0," ",(IF(OR(DATA!$H$19=СПИСОК!$A11,DATA!$I$19=СПИСОК!$A11,DATA!$J$19=СПИСОК!$A11),"++","+")))</f>
        <v xml:space="preserve"> </v>
      </c>
      <c r="U12" s="21" t="str">
        <f>IF((IF(DATA!$H11=COLUMN() - 2,1,0)+IF(DATA!$I11=COLUMN() - 2,1,0)+IF(DATA!$J11=COLUMN() - 2,1,0))=0," ",(IF(OR(DATA!$H$20=СПИСОК!$A11,DATA!$I$20=СПИСОК!$A11,DATA!$J$20=СПИСОК!$A11),"++","+")))</f>
        <v xml:space="preserve"> </v>
      </c>
      <c r="V12" s="21" t="str">
        <f>IF((IF(DATA!$H11=COLUMN() - 2,1,0)+IF(DATA!$I11=COLUMN() - 2,1,0)+IF(DATA!$J11=COLUMN() - 2,1,0))=0," ",(IF(OR(DATA!$H$21=СПИСОК!$A11,DATA!$I$21=СПИСОК!$A11,DATA!$J$21=СПИСОК!$A11),"++","+")))</f>
        <v xml:space="preserve"> </v>
      </c>
      <c r="W12" s="21" t="str">
        <f>IF((IF(DATA!$H11=COLUMN() - 2,1,0)+IF(DATA!$I11=COLUMN() - 2,1,0)+IF(DATA!$J11=COLUMN() - 2,1,0))=0," ",(IF(OR(DATA!$H$22=СПИСОК!$A11,DATA!$I$22=СПИСОК!$A11,DATA!$J$22=СПИСОК!$A11),"++","+")))</f>
        <v xml:space="preserve"> </v>
      </c>
      <c r="X12" s="21" t="str">
        <f>IF((IF(DATA!$H11=COLUMN() - 2,1,0)+IF(DATA!$I11=COLUMN() - 2,1,0)+IF(DATA!$J11=COLUMN() - 2,1,0))=0," ",(IF(OR(DATA!$H$23=СПИСОК!$A11,DATA!$I$23=СПИСОК!$A11,DATA!$J$23=СПИСОК!$A11),"++","+")))</f>
        <v xml:space="preserve"> </v>
      </c>
      <c r="Y12" s="21" t="str">
        <f>IF((IF(DATA!$H11=COLUMN() - 2,1,0)+IF(DATA!$I11=COLUMN() - 2,1,0)+IF(DATA!$J11=COLUMN() - 2,1,0))=0," ",(IF(OR(DATA!$H$24=СПИСОК!$A11,DATA!$I$24=СПИСОК!$A11,DATA!$J$24=СПИСОК!$A11),"++","+")))</f>
        <v xml:space="preserve"> </v>
      </c>
      <c r="Z12" s="21" t="str">
        <f>IF((IF(DATA!$H11=COLUMN() - 2,1,0)+IF(DATA!$I11=COLUMN() - 2,1,0)+IF(DATA!$J11=COLUMN() - 2,1,0))=0," ",(IF(OR(DATA!$H$25=СПИСОК!$A11,DATA!$I$25=СПИСОК!$A11,DATA!$J$25=СПИСОК!$A11),"++","+")))</f>
        <v xml:space="preserve"> </v>
      </c>
      <c r="AA12" s="21" t="str">
        <f>IF((IF(DATA!$H11=COLUMN() - 2,1,0)+IF(DATA!$I11=COLUMN() - 2,1,0)+IF(DATA!$J11=COLUMN() - 2,1,0))=0," ",(IF(OR(DATA!$H$26=СПИСОК!$A11,DATA!$I$26=СПИСОК!$A11,DATA!$J$26=СПИСОК!$A11),"++","+")))</f>
        <v xml:space="preserve"> </v>
      </c>
      <c r="AB12" s="21" t="str">
        <f>IF((IF(DATA!$H11=COLUMN() - 2,1,0)+IF(DATA!$I11=COLUMN() - 2,1,0)+IF(DATA!$J11=COLUMN() - 2,1,0))=0," ",(IF(OR(DATA!$H$27=СПИСОК!$A11,DATA!$I$27=СПИСОК!$A11,DATA!$J$27=СПИСОК!$A11),"++","+")))</f>
        <v xml:space="preserve"> </v>
      </c>
      <c r="AC12" s="21" t="str">
        <f>IF((IF(DATA!$H11=COLUMN() - 2,1,0)+IF(DATA!$I11=COLUMN() - 2,1,0)+IF(DATA!$J11=COLUMN() - 2,1,0))=0," ",(IF(OR(DATA!$H$28=СПИСОК!$A11,DATA!$I$28=СПИСОК!$A11,DATA!$J$28=СПИСОК!$A11),"++","+")))</f>
        <v xml:space="preserve"> </v>
      </c>
      <c r="AD12" s="21" t="str">
        <f>IF((IF(DATA!$H11=COLUMN() - 2,1,0)+IF(DATA!$I11=COLUMN() - 2,1,0)+IF(DATA!$J11=COLUMN() - 2,1,0))=0," ",(IF(OR(DATA!$H$29=СПИСОК!$A11,DATA!$I$29=СПИСОК!$A11,DATA!$J$29=СПИСОК!$A11),"++","+")))</f>
        <v xml:space="preserve"> </v>
      </c>
      <c r="AE12" s="21" t="str">
        <f>IF((IF(DATA!$H11=COLUMN() - 2,1,0)+IF(DATA!$I11=COLUMN() - 2,1,0)+IF(DATA!$J11=COLUMN() - 2,1,0))=0," ",(IF(OR(DATA!$H$30=СПИСОК!$A11,DATA!$I$30=СПИСОК!$A11,DATA!$J$30=СПИСОК!$A11),"++","+")))</f>
        <v xml:space="preserve"> </v>
      </c>
      <c r="AF12" s="21" t="str">
        <f>IF((IF(DATA!$H11=COLUMN() - 2,1,0)+IF(DATA!$I11=COLUMN() - 2,1,0)+IF(DATA!$J11=COLUMN() - 2,1,0))=0," ",(IF(OR(DATA!$H$31=СПИСОК!$A11,DATA!$I$31=СПИСОК!$A11,DATA!$J$31=СПИСОК!$A11),"++","+")))</f>
        <v xml:space="preserve"> </v>
      </c>
      <c r="AG12" s="21" t="str">
        <f>IF((IF(DATA!$H11=COLUMN() - 2,1,0)+IF(DATA!$I11=COLUMN() - 2,1,0)+IF(DATA!$J11=COLUMN() - 2,1,0))=0," ",(IF(OR(DATA!$H$32=СПИСОК!$A11,DATA!$I$32=СПИСОК!$A11,DATA!$J$32=СПИСОК!$A11),"++","+")))</f>
        <v xml:space="preserve"> </v>
      </c>
      <c r="AH12" s="21" t="str">
        <f>IF((IF(DATA!$H11=COLUMN() - 2,1,0)+IF(DATA!$I11=COLUMN() - 2,1,0)+IF(DATA!$J11=COLUMN() - 2,1,0))=0," ",(IF(OR(DATA!$H$33=СПИСОК!$A11,DATA!$I$33=СПИСОК!$A11,DATA!$J$33=СПИСОК!$A11),"++","+")))</f>
        <v xml:space="preserve"> </v>
      </c>
      <c r="AI12" s="21" t="str">
        <f>IF((IF(DATA!$H11=COLUMN() - 2,1,0)+IF(DATA!$I11=COLUMN() - 2,1,0)+IF(DATA!$J11=COLUMN() - 2,1,0))=0," ",(IF(OR(DATA!$H$34=СПИСОК!$A11,DATA!$I$34=СПИСОК!$A11,DATA!$J$34=СПИСОК!$A11),"++","+")))</f>
        <v xml:space="preserve"> </v>
      </c>
      <c r="AJ12" s="21" t="str">
        <f>IF((IF(DATA!$H11=COLUMN() - 2,1,0)+IF(DATA!$I11=COLUMN() - 2,1,0)+IF(DATA!$J11=COLUMN() - 2,1,0))=0," ",(IF(OR(DATA!$H$35=СПИСОК!$A11,DATA!$I$35=СПИСОК!$A11,DATA!$J$35=СПИСОК!$A11),"++","+")))</f>
        <v xml:space="preserve"> </v>
      </c>
      <c r="AK12" s="21" t="str">
        <f>IF((IF(DATA!$H11=COLUMN() - 2,1,0)+IF(DATA!$I11=COLUMN() - 2,1,0)+IF(DATA!$J11=COLUMN() - 2,1,0))=0," ",(IF(OR(DATA!$H$36=СПИСОК!$A11,DATA!$I$36=СПИСОК!$A11,DATA!$J$36=СПИСОК!$A11),"++","+")))</f>
        <v xml:space="preserve"> </v>
      </c>
      <c r="AL12" s="21" t="str">
        <f>IF((IF(DATA!$H11=COLUMN() - 2,1,0)+IF(DATA!$I11=COLUMN() - 2,1,0)+IF(DATA!$J11=COLUMN() - 2,1,0))=0," ",(IF(OR(DATA!$H$37=СПИСОК!$A11,DATA!$I$37=СПИСОК!$A11,DATA!$J$37=СПИСОК!$A11),"++","+")))</f>
        <v xml:space="preserve"> </v>
      </c>
      <c r="AM12" s="21" t="str">
        <f>IF((IF(DATA!$H11=COLUMN() - 2,1,0)+IF(DATA!$I11=COLUMN() - 2,1,0)+IF(DATA!$J11=COLUMN() - 2,1,0))=0," ",(IF(OR(DATA!$H$38=СПИСОК!$A11,DATA!$I$38=СПИСОК!$A11,DATA!$J$38=СПИСОК!$A11),"++","+")))</f>
        <v xml:space="preserve"> </v>
      </c>
      <c r="AN12" s="21" t="str">
        <f>IF((IF(DATA!$H11=COLUMN() - 2,1,0)+IF(DATA!$I11=COLUMN() - 2,1,0)+IF(DATA!$J11=COLUMN() - 2,1,0))=0," ",(IF(OR(DATA!$H$39=СПИСОК!$A11,DATA!$I$39=СПИСОК!$A11,DATA!$J$39=СПИСОК!$A11),"++","+")))</f>
        <v xml:space="preserve"> </v>
      </c>
      <c r="AO12" s="21" t="str">
        <f>IF((IF(DATA!$H11=COLUMN() - 2,1,0)+IF(DATA!$I11=COLUMN() - 2,1,0)+IF(DATA!$J11=COLUMN() - 2,1,0))=0," ",(IF(OR(DATA!$H$40=СПИСОК!$A11,DATA!$I$40=СПИСОК!$A11,DATA!$J$40=СПИСОК!$A11),"++","+")))</f>
        <v xml:space="preserve"> </v>
      </c>
      <c r="AP12" s="41" t="str">
        <f>IF((IF(DATA!$H11=COLUMN() - 2,1,0)+IF(DATA!$I11=COLUMN() - 2,1,0)+IF(DATA!$J11=COLUMN() - 2,1,0))=0," ",(IF(OR(DATA!$H$41=СПИСОК!$A11,DATA!$I$41=СПИСОК!$A11,DATA!$J$41=СПИСОК!$A11),"++","+")))</f>
        <v xml:space="preserve"> </v>
      </c>
      <c r="AQ12" s="33"/>
    </row>
    <row r="13" spans="1:43" ht="45" customHeight="1" x14ac:dyDescent="0.3">
      <c r="A13" s="85" t="str">
        <f>IF(СПИСОК!B12="","",СПИСОК!B12)</f>
        <v>Ишевских Анастасия Романовна</v>
      </c>
      <c r="B13" s="22"/>
      <c r="C13" s="20" t="str">
        <f>IF((IF(DATA!$H12=1,1,0)+IF(DATA!$I12=1,1,0)+IF(DATA!$J12=1,1,0))=0," ",(IF(OR(DATA!$H$2=СПИСОК!$A12,DATA!$I$2=СПИСОК!$A12,DATA!$J$2=СПИСОК!$A12),"++","+")))</f>
        <v xml:space="preserve"> </v>
      </c>
      <c r="D13" s="20" t="str">
        <f>IF((IF(DATA!H12=2,1,0)+IF(DATA!$I12=2,1,0)+IF(DATA!$J12=2,1,0))=0," ",(IF(OR(DATA!$H$3=СПИСОК!$A12,DATA!$I$3=СПИСОК!$A12,DATA!$J$3=СПИСОК!$A12),"++","+")))</f>
        <v xml:space="preserve"> </v>
      </c>
      <c r="E13" s="20" t="str">
        <f>IF((IF(DATA!$H12=3,1,0)+IF(DATA!$I12=3,1,0)+IF(DATA!$J12=3,1,0))=0," ",(IF(OR(DATA!$H$4=СПИСОК!$A12,DATA!$I$4=СПИСОК!$A12,DATA!$J$4=СПИСОК!$A12),"++","+")))</f>
        <v xml:space="preserve"> </v>
      </c>
      <c r="F13" s="20" t="str">
        <f>IF((IF(DATA!$H12=4,1,0)+IF(DATA!$I12=4,1,0)+IF(DATA!$J12=4,1,0))=0," ",(IF(OR(DATA!$H$5=СПИСОК!$A12,DATA!$I$5=СПИСОК!$A12,DATA!$J$5=СПИСОК!$A12),"++","+")))</f>
        <v xml:space="preserve"> </v>
      </c>
      <c r="G13" s="20" t="str">
        <f>IF((IF(DATA!$H12=COLUMN() - 2,1,0)+IF(DATA!$I12=COLUMN() - 2,1,0)+IF(DATA!$J12=COLUMN() - 2,1,0))=0," ",(IF(OR(DATA!$H$6=СПИСОК!$A12,DATA!$I$6=СПИСОК!$A12,DATA!$J$6=СПИСОК!$A12),"++","+")))</f>
        <v xml:space="preserve"> </v>
      </c>
      <c r="H13" s="20" t="str">
        <f>IF((IF(DATA!$H12=COLUMN() - 2,1,0)+IF(DATA!$I12=COLUMN() - 2,1,0)+IF(DATA!$J12=COLUMN() - 2,1,0))=0," ",(IF(OR(DATA!$H$7=СПИСОК!$A12,DATA!$I$7=СПИСОК!$A12,DATA!$J$7=СПИСОК!$A12),"++","+")))</f>
        <v xml:space="preserve"> </v>
      </c>
      <c r="I13" s="20" t="str">
        <f>IF((IF(DATA!$H12=COLUMN() - 2,1,0)+IF(DATA!$I12=COLUMN() - 2,1,0)+IF(DATA!$J12=COLUMN() - 2,1,0))=0," ",(IF(OR(DATA!$H$8=СПИСОК!$A12,DATA!$I$8=СПИСОК!$A12,DATA!$J$8=СПИСОК!$A12),"++","+")))</f>
        <v xml:space="preserve"> </v>
      </c>
      <c r="J13" s="21" t="str">
        <f>IF((IF(DATA!$H12=COLUMN() - 2,1,0)+IF(DATA!$I12=COLUMN() - 2,1,0)+IF(DATA!$J12=COLUMN() - 2,1,0))=0," ",(IF(OR(DATA!$H$9=СПИСОК!$A12,DATA!$I$9=СПИСОК!$A12,DATA!$J$9=СПИСОК!$A12),"++","+")))</f>
        <v xml:space="preserve"> </v>
      </c>
      <c r="K13" s="21" t="str">
        <f>IF((IF(DATA!$H12=COLUMN() - 2,1,0)+IF(DATA!$I12=COLUMN() - 2,1,0)+IF(DATA!$J12=COLUMN() - 2,1,0))=0," ",(IF(OR(DATA!$H$10=СПИСОК!$A12,DATA!$I$10=СПИСОК!$A12,DATA!$J$10=СПИСОК!$A12),"++","+")))</f>
        <v xml:space="preserve"> </v>
      </c>
      <c r="L13" s="21" t="str">
        <f>IF((IF(DATA!$H12=COLUMN() - 2,1,0)+IF(DATA!$I12=COLUMN() - 2,1,0)+IF(DATA!$J12=COLUMN() - 2,1,0))=0," ",(IF(OR(DATA!$H$11=СПИСОК!$A12,DATA!$I$11=СПИСОК!$A12,DATA!$J$11=СПИСОК!$A12),"++","+")))</f>
        <v xml:space="preserve"> </v>
      </c>
      <c r="M13" s="23"/>
      <c r="N13" s="21" t="str">
        <f>IF((IF(DATA!$H12=COLUMN() - 2,1,0)+IF(DATA!$I12=COLUMN() - 2,1,0)+IF(DATA!$J12=COLUMN() - 2,1,0))=0," ",(IF(OR(DATA!$H$13=СПИСОК!$A12,DATA!$I$13=СПИСОК!$A12,DATA!$J$13=СПИСОК!$A12),"++","+")))</f>
        <v xml:space="preserve"> </v>
      </c>
      <c r="O13" s="21" t="str">
        <f>IF((IF(DATA!$H12=COLUMN() - 2,1,0)+IF(DATA!$I12=COLUMN() - 2,1,0)+IF(DATA!$J12=COLUMN() - 2,1,0))=0," ",(IF(OR(DATA!$H$14=СПИСОК!$A12,DATA!$I$14=СПИСОК!$A12,DATA!$J$14=СПИСОК!$A12),"++","+")))</f>
        <v xml:space="preserve"> </v>
      </c>
      <c r="P13" s="21" t="str">
        <f>IF((IF(DATA!$H12=COLUMN() - 2,1,0)+IF(DATA!$I12=COLUMN() - 2,1,0)+IF(DATA!$J12=COLUMN() - 2,1,0))=0," ",(IF(OR(DATA!$H$15=СПИСОК!$A12,DATA!$I$15=СПИСОК!$A12,DATA!$J$15=СПИСОК!$A12),"++","+")))</f>
        <v xml:space="preserve"> </v>
      </c>
      <c r="Q13" s="21" t="str">
        <f>IF((IF(DATA!$H12=COLUMN() - 2,1,0)+IF(DATA!$I12=COLUMN() - 2,1,0)+IF(DATA!$J12=COLUMN() - 2,1,0))=0," ",(IF(OR(DATA!$H$16=СПИСОК!$A12,DATA!$I$16=СПИСОК!$A12,DATA!$J$16=СПИСОК!$A12),"++","+")))</f>
        <v xml:space="preserve"> </v>
      </c>
      <c r="R13" s="21" t="str">
        <f>IF((IF(DATA!$H12=COLUMN() - 2,1,0)+IF(DATA!$I12=COLUMN() - 2,1,0)+IF(DATA!$J12=COLUMN() - 2,1,0))=0," ",(IF(OR(DATA!$H$17=СПИСОК!$A12,DATA!$I$17=СПИСОК!$A12,DATA!$J$17=СПИСОК!$A12),"++","+")))</f>
        <v xml:space="preserve"> </v>
      </c>
      <c r="S13" s="21" t="str">
        <f>IF((IF(DATA!$H12=COLUMN() - 2,1,0)+IF(DATA!$I12=COLUMN() - 2,1,0)+IF(DATA!$J12=COLUMN() - 2,1,0))=0," ",(IF(OR(DATA!$H$18=СПИСОК!$A12,DATA!$I$18=СПИСОК!$A12,DATA!$J$18=СПИСОК!$A12),"++","+")))</f>
        <v xml:space="preserve"> </v>
      </c>
      <c r="T13" s="21" t="str">
        <f>IF((IF(DATA!$H12=COLUMN() - 2,1,0)+IF(DATA!$I12=COLUMN() - 2,1,0)+IF(DATA!$J12=COLUMN() - 2,1,0))=0," ",(IF(OR(DATA!$H$19=СПИСОК!$A12,DATA!$I$19=СПИСОК!$A12,DATA!$J$19=СПИСОК!$A12),"++","+")))</f>
        <v xml:space="preserve"> </v>
      </c>
      <c r="U13" s="21" t="str">
        <f>IF((IF(DATA!$H12=COLUMN() - 2,1,0)+IF(DATA!$I12=COLUMN() - 2,1,0)+IF(DATA!$J12=COLUMN() - 2,1,0))=0," ",(IF(OR(DATA!$H$20=СПИСОК!$A12,DATA!$I$20=СПИСОК!$A12,DATA!$J$20=СПИСОК!$A12),"++","+")))</f>
        <v xml:space="preserve"> </v>
      </c>
      <c r="V13" s="21" t="str">
        <f>IF((IF(DATA!$H12=COLUMN() - 2,1,0)+IF(DATA!$I12=COLUMN() - 2,1,0)+IF(DATA!$J12=COLUMN() - 2,1,0))=0," ",(IF(OR(DATA!$H$21=СПИСОК!$A12,DATA!$I$21=СПИСОК!$A12,DATA!$J$21=СПИСОК!$A12),"++","+")))</f>
        <v xml:space="preserve"> </v>
      </c>
      <c r="W13" s="21" t="str">
        <f>IF((IF(DATA!$H12=COLUMN() - 2,1,0)+IF(DATA!$I12=COLUMN() - 2,1,0)+IF(DATA!$J12=COLUMN() - 2,1,0))=0," ",(IF(OR(DATA!$H$22=СПИСОК!$A12,DATA!$I$22=СПИСОК!$A12,DATA!$J$22=СПИСОК!$A12),"++","+")))</f>
        <v xml:space="preserve"> </v>
      </c>
      <c r="X13" s="21" t="str">
        <f>IF((IF(DATA!$H12=COLUMN() - 2,1,0)+IF(DATA!$I12=COLUMN() - 2,1,0)+IF(DATA!$J12=COLUMN() - 2,1,0))=0," ",(IF(OR(DATA!$H$23=СПИСОК!$A12,DATA!$I$23=СПИСОК!$A12,DATA!$J$23=СПИСОК!$A12),"++","+")))</f>
        <v xml:space="preserve"> </v>
      </c>
      <c r="Y13" s="21" t="str">
        <f>IF((IF(DATA!$H12=COLUMN() - 2,1,0)+IF(DATA!$I12=COLUMN() - 2,1,0)+IF(DATA!$J12=COLUMN() - 2,1,0))=0," ",(IF(OR(DATA!$H$24=СПИСОК!$A12,DATA!$I$24=СПИСОК!$A12,DATA!$J$24=СПИСОК!$A12),"++","+")))</f>
        <v>+</v>
      </c>
      <c r="Z13" s="21" t="str">
        <f>IF((IF(DATA!$H12=COLUMN() - 2,1,0)+IF(DATA!$I12=COLUMN() - 2,1,0)+IF(DATA!$J12=COLUMN() - 2,1,0))=0," ",(IF(OR(DATA!$H$25=СПИСОК!$A12,DATA!$I$25=СПИСОК!$A12,DATA!$J$25=СПИСОК!$A12),"++","+")))</f>
        <v xml:space="preserve"> </v>
      </c>
      <c r="AA13" s="21" t="str">
        <f>IF((IF(DATA!$H12=COLUMN() - 2,1,0)+IF(DATA!$I12=COLUMN() - 2,1,0)+IF(DATA!$J12=COLUMN() - 2,1,0))=0," ",(IF(OR(DATA!$H$26=СПИСОК!$A12,DATA!$I$26=СПИСОК!$A12,DATA!$J$26=СПИСОК!$A12),"++","+")))</f>
        <v xml:space="preserve"> </v>
      </c>
      <c r="AB13" s="21" t="str">
        <f>IF((IF(DATA!$H12=COLUMN() - 2,1,0)+IF(DATA!$I12=COLUMN() - 2,1,0)+IF(DATA!$J12=COLUMN() - 2,1,0))=0," ",(IF(OR(DATA!$H$27=СПИСОК!$A12,DATA!$I$27=СПИСОК!$A12,DATA!$J$27=СПИСОК!$A12),"++","+")))</f>
        <v xml:space="preserve"> </v>
      </c>
      <c r="AC13" s="21" t="str">
        <f>IF((IF(DATA!$H12=COLUMN() - 2,1,0)+IF(DATA!$I12=COLUMN() - 2,1,0)+IF(DATA!$J12=COLUMN() - 2,1,0))=0," ",(IF(OR(DATA!$H$28=СПИСОК!$A12,DATA!$I$28=СПИСОК!$A12,DATA!$J$28=СПИСОК!$A12),"++","+")))</f>
        <v xml:space="preserve"> </v>
      </c>
      <c r="AD13" s="21" t="str">
        <f>IF((IF(DATA!$H12=COLUMN() - 2,1,0)+IF(DATA!$I12=COLUMN() - 2,1,0)+IF(DATA!$J12=COLUMN() - 2,1,0))=0," ",(IF(OR(DATA!$H$29=СПИСОК!$A12,DATA!$I$29=СПИСОК!$A12,DATA!$J$29=СПИСОК!$A12),"++","+")))</f>
        <v xml:space="preserve"> </v>
      </c>
      <c r="AE13" s="21" t="str">
        <f>IF((IF(DATA!$H12=COLUMN() - 2,1,0)+IF(DATA!$I12=COLUMN() - 2,1,0)+IF(DATA!$J12=COLUMN() - 2,1,0))=0," ",(IF(OR(DATA!$H$30=СПИСОК!$A12,DATA!$I$30=СПИСОК!$A12,DATA!$J$30=СПИСОК!$A12),"++","+")))</f>
        <v xml:space="preserve"> </v>
      </c>
      <c r="AF13" s="21" t="str">
        <f>IF((IF(DATA!$H12=COLUMN() - 2,1,0)+IF(DATA!$I12=COLUMN() - 2,1,0)+IF(DATA!$J12=COLUMN() - 2,1,0))=0," ",(IF(OR(DATA!$H$31=СПИСОК!$A12,DATA!$I$31=СПИСОК!$A12,DATA!$J$31=СПИСОК!$A12),"++","+")))</f>
        <v xml:space="preserve"> </v>
      </c>
      <c r="AG13" s="21" t="str">
        <f>IF((IF(DATA!$H12=COLUMN() - 2,1,0)+IF(DATA!$I12=COLUMN() - 2,1,0)+IF(DATA!$J12=COLUMN() - 2,1,0))=0," ",(IF(OR(DATA!$H$32=СПИСОК!$A12,DATA!$I$32=СПИСОК!$A12,DATA!$J$32=СПИСОК!$A12),"++","+")))</f>
        <v xml:space="preserve"> </v>
      </c>
      <c r="AH13" s="21" t="str">
        <f>IF((IF(DATA!$H12=COLUMN() - 2,1,0)+IF(DATA!$I12=COLUMN() - 2,1,0)+IF(DATA!$J12=COLUMN() - 2,1,0))=0," ",(IF(OR(DATA!$H$33=СПИСОК!$A12,DATA!$I$33=СПИСОК!$A12,DATA!$J$33=СПИСОК!$A12),"++","+")))</f>
        <v xml:space="preserve"> </v>
      </c>
      <c r="AI13" s="21" t="str">
        <f>IF((IF(DATA!$H12=COLUMN() - 2,1,0)+IF(DATA!$I12=COLUMN() - 2,1,0)+IF(DATA!$J12=COLUMN() - 2,1,0))=0," ",(IF(OR(DATA!$H$34=СПИСОК!$A12,DATA!$I$34=СПИСОК!$A12,DATA!$J$34=СПИСОК!$A12),"++","+")))</f>
        <v xml:space="preserve"> </v>
      </c>
      <c r="AJ13" s="21" t="str">
        <f>IF((IF(DATA!$H12=COLUMN() - 2,1,0)+IF(DATA!$I12=COLUMN() - 2,1,0)+IF(DATA!$J12=COLUMN() - 2,1,0))=0," ",(IF(OR(DATA!$H$35=СПИСОК!$A12,DATA!$I$35=СПИСОК!$A12,DATA!$J$35=СПИСОК!$A12),"++","+")))</f>
        <v xml:space="preserve"> </v>
      </c>
      <c r="AK13" s="21" t="str">
        <f>IF((IF(DATA!$H12=COLUMN() - 2,1,0)+IF(DATA!$I12=COLUMN() - 2,1,0)+IF(DATA!$J12=COLUMN() - 2,1,0))=0," ",(IF(OR(DATA!$H$36=СПИСОК!$A12,DATA!$I$36=СПИСОК!$A12,DATA!$J$36=СПИСОК!$A12),"++","+")))</f>
        <v xml:space="preserve"> </v>
      </c>
      <c r="AL13" s="21" t="str">
        <f>IF((IF(DATA!$H12=COLUMN() - 2,1,0)+IF(DATA!$I12=COLUMN() - 2,1,0)+IF(DATA!$J12=COLUMN() - 2,1,0))=0," ",(IF(OR(DATA!$H$37=СПИСОК!$A12,DATA!$I$37=СПИСОК!$A12,DATA!$J$37=СПИСОК!$A12),"++","+")))</f>
        <v xml:space="preserve"> </v>
      </c>
      <c r="AM13" s="21" t="str">
        <f>IF((IF(DATA!$H12=COLUMN() - 2,1,0)+IF(DATA!$I12=COLUMN() - 2,1,0)+IF(DATA!$J12=COLUMN() - 2,1,0))=0," ",(IF(OR(DATA!$H$38=СПИСОК!$A12,DATA!$I$38=СПИСОК!$A12,DATA!$J$38=СПИСОК!$A12),"++","+")))</f>
        <v xml:space="preserve"> </v>
      </c>
      <c r="AN13" s="21" t="str">
        <f>IF((IF(DATA!$H12=COLUMN() - 2,1,0)+IF(DATA!$I12=COLUMN() - 2,1,0)+IF(DATA!$J12=COLUMN() - 2,1,0))=0," ",(IF(OR(DATA!$H$39=СПИСОК!$A12,DATA!$I$39=СПИСОК!$A12,DATA!$J$39=СПИСОК!$A12),"++","+")))</f>
        <v xml:space="preserve"> </v>
      </c>
      <c r="AO13" s="21" t="str">
        <f>IF((IF(DATA!$H12=COLUMN() - 2,1,0)+IF(DATA!$I12=COLUMN() - 2,1,0)+IF(DATA!$J12=COLUMN() - 2,1,0))=0," ",(IF(OR(DATA!$H$40=СПИСОК!$A12,DATA!$I$40=СПИСОК!$A12,DATA!$J$40=СПИСОК!$A12),"++","+")))</f>
        <v xml:space="preserve"> </v>
      </c>
      <c r="AP13" s="41" t="str">
        <f>IF((IF(DATA!$H12=COLUMN() - 2,1,0)+IF(DATA!$I12=COLUMN() - 2,1,0)+IF(DATA!$J12=COLUMN() - 2,1,0))=0," ",(IF(OR(DATA!$H$41=СПИСОК!$A12,DATA!$I$41=СПИСОК!$A12,DATA!$J$41=СПИСОК!$A12),"++","+")))</f>
        <v xml:space="preserve"> </v>
      </c>
      <c r="AQ13" s="33"/>
    </row>
    <row r="14" spans="1:43" ht="45" customHeight="1" x14ac:dyDescent="0.3">
      <c r="A14" s="85" t="str">
        <f>IF(СПИСОК!B13="","",СПИСОК!B13)</f>
        <v>ㅤ</v>
      </c>
      <c r="B14" s="22"/>
      <c r="C14" s="20" t="str">
        <f>IF((IF(DATA!$H13=1,1,0)+IF(DATA!$I13=1,1,0)+IF(DATA!$J13=1,1,0))=0," ",(IF(OR(DATA!$H$2=СПИСОК!$A13,DATA!$I$2=СПИСОК!$A13,DATA!$J$2=СПИСОК!$A13),"++","+")))</f>
        <v xml:space="preserve"> </v>
      </c>
      <c r="D14" s="20" t="str">
        <f>IF((IF(DATA!H13=2,1,0)+IF(DATA!$I13=2,1,0)+IF(DATA!$J13=2,1,0))=0," ",(IF(OR(DATA!$H$3=СПИСОК!$A13,DATA!$I$3=СПИСОК!$A13,DATA!$J$3=СПИСОК!$A13),"++","+")))</f>
        <v xml:space="preserve"> </v>
      </c>
      <c r="E14" s="20" t="str">
        <f>IF((IF(DATA!$H13=3,1,0)+IF(DATA!$I13=3,1,0)+IF(DATA!$J13=3,1,0))=0," ",(IF(OR(DATA!$H$4=СПИСОК!$A13,DATA!$I$4=СПИСОК!$A13,DATA!$J$4=СПИСОК!$A13),"++","+")))</f>
        <v xml:space="preserve"> </v>
      </c>
      <c r="F14" s="20" t="str">
        <f>IF((IF(DATA!$H13=4,1,0)+IF(DATA!$I13=4,1,0)+IF(DATA!$J13=4,1,0))=0," ",(IF(OR(DATA!$H$5=СПИСОК!$A13,DATA!$I$5=СПИСОК!$A13,DATA!$J$5=СПИСОК!$A13),"++","+")))</f>
        <v xml:space="preserve"> </v>
      </c>
      <c r="G14" s="20" t="str">
        <f>IF((IF(DATA!$H13=COLUMN() - 2,1,0)+IF(DATA!$I13=COLUMN() - 2,1,0)+IF(DATA!$J13=COLUMN() - 2,1,0))=0," ",(IF(OR(DATA!$H$6=СПИСОК!$A13,DATA!$I$6=СПИСОК!$A13,DATA!$J$6=СПИСОК!$A13),"++","+")))</f>
        <v xml:space="preserve"> </v>
      </c>
      <c r="H14" s="20" t="str">
        <f>IF((IF(DATA!$H13=COLUMN() - 2,1,0)+IF(DATA!$I13=COLUMN() - 2,1,0)+IF(DATA!$J13=COLUMN() - 2,1,0))=0," ",(IF(OR(DATA!$H$7=СПИСОК!$A13,DATA!$I$7=СПИСОК!$A13,DATA!$J$7=СПИСОК!$A13),"++","+")))</f>
        <v xml:space="preserve"> </v>
      </c>
      <c r="I14" s="20" t="str">
        <f>IF((IF(DATA!$H13=COLUMN() - 2,1,0)+IF(DATA!$I13=COLUMN() - 2,1,0)+IF(DATA!$J13=COLUMN() - 2,1,0))=0," ",(IF(OR(DATA!$H$8=СПИСОК!$A13,DATA!$I$8=СПИСОК!$A13,DATA!$J$8=СПИСОК!$A13),"++","+")))</f>
        <v xml:space="preserve"> </v>
      </c>
      <c r="J14" s="21" t="str">
        <f>IF((IF(DATA!$H13=COLUMN() - 2,1,0)+IF(DATA!$I13=COLUMN() - 2,1,0)+IF(DATA!$J13=COLUMN() - 2,1,0))=0," ",(IF(OR(DATA!$H$9=СПИСОК!$A13,DATA!$I$9=СПИСОК!$A13,DATA!$J$9=СПИСОК!$A13),"++","+")))</f>
        <v xml:space="preserve"> </v>
      </c>
      <c r="K14" s="21" t="str">
        <f>IF((IF(DATA!$H13=COLUMN() - 2,1,0)+IF(DATA!$I13=COLUMN() - 2,1,0)+IF(DATA!$J13=COLUMN() - 2,1,0))=0," ",(IF(OR(DATA!$H$10=СПИСОК!$A13,DATA!$I$10=СПИСОК!$A13,DATA!$J$10=СПИСОК!$A13),"++","+")))</f>
        <v xml:space="preserve"> </v>
      </c>
      <c r="L14" s="21" t="str">
        <f>IF((IF(DATA!$H13=COLUMN() - 2,1,0)+IF(DATA!$I13=COLUMN() - 2,1,0)+IF(DATA!$J13=COLUMN() - 2,1,0))=0," ",(IF(OR(DATA!$H$11=СПИСОК!$A13,DATA!$I$11=СПИСОК!$A13,DATA!$J$11=СПИСОК!$A13),"++","+")))</f>
        <v xml:space="preserve"> </v>
      </c>
      <c r="M14" s="21" t="str">
        <f>IF((IF(DATA!$H13=COLUMN() - 2,1,0)+IF(DATA!$I13=COLUMN() - 2,1,0)+IF(DATA!$J13=COLUMN() - 2,1,0))=0," ",(IF(OR(DATA!$H$12=СПИСОК!$A13,DATA!$I$12=СПИСОК!$A13,DATA!$J$12=СПИСОК!$A13),"++","+")))</f>
        <v xml:space="preserve"> </v>
      </c>
      <c r="N14" s="23"/>
      <c r="O14" s="21" t="str">
        <f>IF((IF(DATA!$H13=COLUMN() - 2,1,0)+IF(DATA!$I13=COLUMN() - 2,1,0)+IF(DATA!$J13=COLUMN() - 2,1,0))=0," ",(IF(OR(DATA!$H$14=СПИСОК!$A13,DATA!$I$14=СПИСОК!$A13,DATA!$J$14=СПИСОК!$A13),"++","+")))</f>
        <v xml:space="preserve"> </v>
      </c>
      <c r="P14" s="21" t="str">
        <f>IF((IF(DATA!$H13=COLUMN() - 2,1,0)+IF(DATA!$I13=COLUMN() - 2,1,0)+IF(DATA!$J13=COLUMN() - 2,1,0))=0," ",(IF(OR(DATA!$H$15=СПИСОК!$A13,DATA!$I$15=СПИСОК!$A13,DATA!$J$15=СПИСОК!$A13),"++","+")))</f>
        <v xml:space="preserve"> </v>
      </c>
      <c r="Q14" s="21" t="str">
        <f>IF((IF(DATA!$H13=COLUMN() - 2,1,0)+IF(DATA!$I13=COLUMN() - 2,1,0)+IF(DATA!$J13=COLUMN() - 2,1,0))=0," ",(IF(OR(DATA!$H$16=СПИСОК!$A13,DATA!$I$16=СПИСОК!$A13,DATA!$J$16=СПИСОК!$A13),"++","+")))</f>
        <v xml:space="preserve"> </v>
      </c>
      <c r="R14" s="21" t="str">
        <f>IF((IF(DATA!$H13=COLUMN() - 2,1,0)+IF(DATA!$I13=COLUMN() - 2,1,0)+IF(DATA!$J13=COLUMN() - 2,1,0))=0," ",(IF(OR(DATA!$H$17=СПИСОК!$A13,DATA!$I$17=СПИСОК!$A13,DATA!$J$17=СПИСОК!$A13),"++","+")))</f>
        <v xml:space="preserve"> </v>
      </c>
      <c r="S14" s="21" t="str">
        <f>IF((IF(DATA!$H13=COLUMN() - 2,1,0)+IF(DATA!$I13=COLUMN() - 2,1,0)+IF(DATA!$J13=COLUMN() - 2,1,0))=0," ",(IF(OR(DATA!$H$18=СПИСОК!$A13,DATA!$I$18=СПИСОК!$A13,DATA!$J$18=СПИСОК!$A13),"++","+")))</f>
        <v xml:space="preserve"> </v>
      </c>
      <c r="T14" s="21" t="str">
        <f>IF((IF(DATA!$H13=COLUMN() - 2,1,0)+IF(DATA!$I13=COLUMN() - 2,1,0)+IF(DATA!$J13=COLUMN() - 2,1,0))=0," ",(IF(OR(DATA!$H$19=СПИСОК!$A13,DATA!$I$19=СПИСОК!$A13,DATA!$J$19=СПИСОК!$A13),"++","+")))</f>
        <v xml:space="preserve"> </v>
      </c>
      <c r="U14" s="21" t="str">
        <f>IF((IF(DATA!$H13=COLUMN() - 2,1,0)+IF(DATA!$I13=COLUMN() - 2,1,0)+IF(DATA!$J13=COLUMN() - 2,1,0))=0," ",(IF(OR(DATA!$H$20=СПИСОК!$A13,DATA!$I$20=СПИСОК!$A13,DATA!$J$20=СПИСОК!$A13),"++","+")))</f>
        <v xml:space="preserve"> </v>
      </c>
      <c r="V14" s="21" t="str">
        <f>IF((IF(DATA!$H13=COLUMN() - 2,1,0)+IF(DATA!$I13=COLUMN() - 2,1,0)+IF(DATA!$J13=COLUMN() - 2,1,0))=0," ",(IF(OR(DATA!$H$21=СПИСОК!$A13,DATA!$I$21=СПИСОК!$A13,DATA!$J$21=СПИСОК!$A13),"++","+")))</f>
        <v xml:space="preserve"> </v>
      </c>
      <c r="W14" s="21" t="str">
        <f>IF((IF(DATA!$H13=COLUMN() - 2,1,0)+IF(DATA!$I13=COLUMN() - 2,1,0)+IF(DATA!$J13=COLUMN() - 2,1,0))=0," ",(IF(OR(DATA!$H$22=СПИСОК!$A13,DATA!$I$22=СПИСОК!$A13,DATA!$J$22=СПИСОК!$A13),"++","+")))</f>
        <v xml:space="preserve"> </v>
      </c>
      <c r="X14" s="21" t="str">
        <f>IF((IF(DATA!$H13=COLUMN() - 2,1,0)+IF(DATA!$I13=COLUMN() - 2,1,0)+IF(DATA!$J13=COLUMN() - 2,1,0))=0," ",(IF(OR(DATA!$H$23=СПИСОК!$A13,DATA!$I$23=СПИСОК!$A13,DATA!$J$23=СПИСОК!$A13),"++","+")))</f>
        <v xml:space="preserve"> </v>
      </c>
      <c r="Y14" s="21" t="str">
        <f>IF((IF(DATA!$H13=COLUMN() - 2,1,0)+IF(DATA!$I13=COLUMN() - 2,1,0)+IF(DATA!$J13=COLUMN() - 2,1,0))=0," ",(IF(OR(DATA!$H$24=СПИСОК!$A13,DATA!$I$24=СПИСОК!$A13,DATA!$J$24=СПИСОК!$A13),"++","+")))</f>
        <v xml:space="preserve"> </v>
      </c>
      <c r="Z14" s="21" t="str">
        <f>IF((IF(DATA!$H13=COLUMN() - 2,1,0)+IF(DATA!$I13=COLUMN() - 2,1,0)+IF(DATA!$J13=COLUMN() - 2,1,0))=0," ",(IF(OR(DATA!$H$25=СПИСОК!$A13,DATA!$I$25=СПИСОК!$A13,DATA!$J$25=СПИСОК!$A13),"++","+")))</f>
        <v xml:space="preserve"> </v>
      </c>
      <c r="AA14" s="21" t="str">
        <f>IF((IF(DATA!$H13=COLUMN() - 2,1,0)+IF(DATA!$I13=COLUMN() - 2,1,0)+IF(DATA!$J13=COLUMN() - 2,1,0))=0," ",(IF(OR(DATA!$H$26=СПИСОК!$A13,DATA!$I$26=СПИСОК!$A13,DATA!$J$26=СПИСОК!$A13),"++","+")))</f>
        <v xml:space="preserve"> </v>
      </c>
      <c r="AB14" s="21" t="str">
        <f>IF((IF(DATA!$H13=COLUMN() - 2,1,0)+IF(DATA!$I13=COLUMN() - 2,1,0)+IF(DATA!$J13=COLUMN() - 2,1,0))=0," ",(IF(OR(DATA!$H$27=СПИСОК!$A13,DATA!$I$27=СПИСОК!$A13,DATA!$J$27=СПИСОК!$A13),"++","+")))</f>
        <v xml:space="preserve"> </v>
      </c>
      <c r="AC14" s="21" t="str">
        <f>IF((IF(DATA!$H13=COLUMN() - 2,1,0)+IF(DATA!$I13=COLUMN() - 2,1,0)+IF(DATA!$J13=COLUMN() - 2,1,0))=0," ",(IF(OR(DATA!$H$28=СПИСОК!$A13,DATA!$I$28=СПИСОК!$A13,DATA!$J$28=СПИСОК!$A13),"++","+")))</f>
        <v xml:space="preserve"> </v>
      </c>
      <c r="AD14" s="21" t="str">
        <f>IF((IF(DATA!$H13=COLUMN() - 2,1,0)+IF(DATA!$I13=COLUMN() - 2,1,0)+IF(DATA!$J13=COLUMN() - 2,1,0))=0," ",(IF(OR(DATA!$H$29=СПИСОК!$A13,DATA!$I$29=СПИСОК!$A13,DATA!$J$29=СПИСОК!$A13),"++","+")))</f>
        <v xml:space="preserve"> </v>
      </c>
      <c r="AE14" s="21" t="str">
        <f>IF((IF(DATA!$H13=COLUMN() - 2,1,0)+IF(DATA!$I13=COLUMN() - 2,1,0)+IF(DATA!$J13=COLUMN() - 2,1,0))=0," ",(IF(OR(DATA!$H$30=СПИСОК!$A13,DATA!$I$30=СПИСОК!$A13,DATA!$J$30=СПИСОК!$A13),"++","+")))</f>
        <v xml:space="preserve"> </v>
      </c>
      <c r="AF14" s="21" t="str">
        <f>IF((IF(DATA!$H13=COLUMN() - 2,1,0)+IF(DATA!$I13=COLUMN() - 2,1,0)+IF(DATA!$J13=COLUMN() - 2,1,0))=0," ",(IF(OR(DATA!$H$31=СПИСОК!$A13,DATA!$I$31=СПИСОК!$A13,DATA!$J$31=СПИСОК!$A13),"++","+")))</f>
        <v xml:space="preserve"> </v>
      </c>
      <c r="AG14" s="21" t="str">
        <f>IF((IF(DATA!$H13=COLUMN() - 2,1,0)+IF(DATA!$I13=COLUMN() - 2,1,0)+IF(DATA!$J13=COLUMN() - 2,1,0))=0," ",(IF(OR(DATA!$H$32=СПИСОК!$A13,DATA!$I$32=СПИСОК!$A13,DATA!$J$32=СПИСОК!$A13),"++","+")))</f>
        <v xml:space="preserve"> </v>
      </c>
      <c r="AH14" s="21" t="str">
        <f>IF((IF(DATA!$H13=COLUMN() - 2,1,0)+IF(DATA!$I13=COLUMN() - 2,1,0)+IF(DATA!$J13=COLUMN() - 2,1,0))=0," ",(IF(OR(DATA!$H$33=СПИСОК!$A13,DATA!$I$33=СПИСОК!$A13,DATA!$J$33=СПИСОК!$A13),"++","+")))</f>
        <v xml:space="preserve"> </v>
      </c>
      <c r="AI14" s="21" t="str">
        <f>IF((IF(DATA!$H13=COLUMN() - 2,1,0)+IF(DATA!$I13=COLUMN() - 2,1,0)+IF(DATA!$J13=COLUMN() - 2,1,0))=0," ",(IF(OR(DATA!$H$34=СПИСОК!$A13,DATA!$I$34=СПИСОК!$A13,DATA!$J$34=СПИСОК!$A13),"++","+")))</f>
        <v xml:space="preserve"> </v>
      </c>
      <c r="AJ14" s="21" t="str">
        <f>IF((IF(DATA!$H13=COLUMN() - 2,1,0)+IF(DATA!$I13=COLUMN() - 2,1,0)+IF(DATA!$J13=COLUMN() - 2,1,0))=0," ",(IF(OR(DATA!$H$35=СПИСОК!$A13,DATA!$I$35=СПИСОК!$A13,DATA!$J$35=СПИСОК!$A13),"++","+")))</f>
        <v xml:space="preserve"> </v>
      </c>
      <c r="AK14" s="21" t="str">
        <f>IF((IF(DATA!$H13=COLUMN() - 2,1,0)+IF(DATA!$I13=COLUMN() - 2,1,0)+IF(DATA!$J13=COLUMN() - 2,1,0))=0," ",(IF(OR(DATA!$H$36=СПИСОК!$A13,DATA!$I$36=СПИСОК!$A13,DATA!$J$36=СПИСОК!$A13),"++","+")))</f>
        <v xml:space="preserve"> </v>
      </c>
      <c r="AL14" s="21" t="str">
        <f>IF((IF(DATA!$H13=COLUMN() - 2,1,0)+IF(DATA!$I13=COLUMN() - 2,1,0)+IF(DATA!$J13=COLUMN() - 2,1,0))=0," ",(IF(OR(DATA!$H$37=СПИСОК!$A13,DATA!$I$37=СПИСОК!$A13,DATA!$J$37=СПИСОК!$A13),"++","+")))</f>
        <v xml:space="preserve"> </v>
      </c>
      <c r="AM14" s="21" t="str">
        <f>IF((IF(DATA!$H13=COLUMN() - 2,1,0)+IF(DATA!$I13=COLUMN() - 2,1,0)+IF(DATA!$J13=COLUMN() - 2,1,0))=0," ",(IF(OR(DATA!$H$38=СПИСОК!$A13,DATA!$I$38=СПИСОК!$A13,DATA!$J$38=СПИСОК!$A13),"++","+")))</f>
        <v xml:space="preserve"> </v>
      </c>
      <c r="AN14" s="21" t="str">
        <f>IF((IF(DATA!$H13=COLUMN() - 2,1,0)+IF(DATA!$I13=COLUMN() - 2,1,0)+IF(DATA!$J13=COLUMN() - 2,1,0))=0," ",(IF(OR(DATA!$H$39=СПИСОК!$A13,DATA!$I$39=СПИСОК!$A13,DATA!$J$39=СПИСОК!$A13),"++","+")))</f>
        <v xml:space="preserve"> </v>
      </c>
      <c r="AO14" s="21" t="str">
        <f>IF((IF(DATA!$H13=COLUMN() - 2,1,0)+IF(DATA!$I13=COLUMN() - 2,1,0)+IF(DATA!$J13=COLUMN() - 2,1,0))=0," ",(IF(OR(DATA!$H$40=СПИСОК!$A13,DATA!$I$40=СПИСОК!$A13,DATA!$J$40=СПИСОК!$A13),"++","+")))</f>
        <v xml:space="preserve"> </v>
      </c>
      <c r="AP14" s="41" t="str">
        <f>IF((IF(DATA!$H13=COLUMN() - 2,1,0)+IF(DATA!$I13=COLUMN() - 2,1,0)+IF(DATA!$J13=COLUMN() - 2,1,0))=0," ",(IF(OR(DATA!$H$41=СПИСОК!$A13,DATA!$I$41=СПИСОК!$A13,DATA!$J$41=СПИСОК!$A13),"++","+")))</f>
        <v xml:space="preserve"> </v>
      </c>
      <c r="AQ14" s="33"/>
    </row>
    <row r="15" spans="1:43" ht="45" customHeight="1" x14ac:dyDescent="0.3">
      <c r="A15" s="85" t="str">
        <f>IF(СПИСОК!B14="","",СПИСОК!B14)</f>
        <v>Колесников Максим Евгеньевич</v>
      </c>
      <c r="B15" s="22"/>
      <c r="C15" s="20" t="str">
        <f>IF((IF(DATA!$H14=1,1,0)+IF(DATA!$I14=1,1,0)+IF(DATA!$J14=1,1,0))=0," ",(IF(OR(DATA!$H$2=СПИСОК!$A14,DATA!$I$2=СПИСОК!$A14,DATA!$J$2=СПИСОК!$A14),"++","+")))</f>
        <v xml:space="preserve"> </v>
      </c>
      <c r="D15" s="20" t="str">
        <f>IF((IF(DATA!H14=2,1,0)+IF(DATA!$I14=2,1,0)+IF(DATA!$J14=2,1,0))=0," ",(IF(OR(DATA!$H$3=СПИСОК!$A14,DATA!$I$3=СПИСОК!$A14,DATA!$J$3=СПИСОК!$A14),"++","+")))</f>
        <v xml:space="preserve"> </v>
      </c>
      <c r="E15" s="20" t="str">
        <f>IF((IF(DATA!$H14=3,1,0)+IF(DATA!$I14=3,1,0)+IF(DATA!$J14=3,1,0))=0," ",(IF(OR(DATA!$H$4=СПИСОК!$A14,DATA!$I$4=СПИСОК!$A14,DATA!$J$4=СПИСОК!$A14),"++","+")))</f>
        <v xml:space="preserve"> </v>
      </c>
      <c r="F15" s="20" t="str">
        <f>IF((IF(DATA!$H14=4,1,0)+IF(DATA!$I14=4,1,0)+IF(DATA!$J14=4,1,0))=0," ",(IF(OR(DATA!$H$5=СПИСОК!$A14,DATA!$I$5=СПИСОК!$A14,DATA!$J$5=СПИСОК!$A14),"++","+")))</f>
        <v xml:space="preserve"> </v>
      </c>
      <c r="G15" s="20" t="str">
        <f>IF((IF(DATA!$H14=COLUMN() - 2,1,0)+IF(DATA!$I14=COLUMN() - 2,1,0)+IF(DATA!$J14=COLUMN() - 2,1,0))=0," ",(IF(OR(DATA!$H$6=СПИСОК!$A14,DATA!$I$6=СПИСОК!$A14,DATA!$J$6=СПИСОК!$A14),"++","+")))</f>
        <v xml:space="preserve"> </v>
      </c>
      <c r="H15" s="20" t="str">
        <f>IF((IF(DATA!$H14=COLUMN() - 2,1,0)+IF(DATA!$I14=COLUMN() - 2,1,0)+IF(DATA!$J14=COLUMN() - 2,1,0))=0," ",(IF(OR(DATA!$H$7=СПИСОК!$A14,DATA!$I$7=СПИСОК!$A14,DATA!$J$7=СПИСОК!$A14),"++","+")))</f>
        <v xml:space="preserve"> </v>
      </c>
      <c r="I15" s="20" t="str">
        <f>IF((IF(DATA!$H14=COLUMN() - 2,1,0)+IF(DATA!$I14=COLUMN() - 2,1,0)+IF(DATA!$J14=COLUMN() - 2,1,0))=0," ",(IF(OR(DATA!$H$8=СПИСОК!$A14,DATA!$I$8=СПИСОК!$A14,DATA!$J$8=СПИСОК!$A14),"++","+")))</f>
        <v xml:space="preserve"> </v>
      </c>
      <c r="J15" s="21" t="str">
        <f>IF((IF(DATA!$H14=COLUMN() - 2,1,0)+IF(DATA!$I14=COLUMN() - 2,1,0)+IF(DATA!$J14=COLUMN() - 2,1,0))=0," ",(IF(OR(DATA!$H$9=СПИСОК!$A14,DATA!$I$9=СПИСОК!$A14,DATA!$J$9=СПИСОК!$A14),"++","+")))</f>
        <v xml:space="preserve"> </v>
      </c>
      <c r="K15" s="21" t="str">
        <f>IF((IF(DATA!$H14=COLUMN() - 2,1,0)+IF(DATA!$I14=COLUMN() - 2,1,0)+IF(DATA!$J14=COLUMN() - 2,1,0))=0," ",(IF(OR(DATA!$H$10=СПИСОК!$A14,DATA!$I$10=СПИСОК!$A14,DATA!$J$10=СПИСОК!$A14),"++","+")))</f>
        <v xml:space="preserve"> </v>
      </c>
      <c r="L15" s="21" t="str">
        <f>IF((IF(DATA!$H14=COLUMN() - 2,1,0)+IF(DATA!$I14=COLUMN() - 2,1,0)+IF(DATA!$J14=COLUMN() - 2,1,0))=0," ",(IF(OR(DATA!$H$11=СПИСОК!$A14,DATA!$I$11=СПИСОК!$A14,DATA!$J$11=СПИСОК!$A14),"++","+")))</f>
        <v xml:space="preserve"> </v>
      </c>
      <c r="M15" s="21" t="str">
        <f>IF((IF(DATA!$H14=COLUMN() - 2,1,0)+IF(DATA!$I14=COLUMN() - 2,1,0)+IF(DATA!$J14=COLUMN() - 2,1,0))=0," ",(IF(OR(DATA!$H$12=СПИСОК!$A14,DATA!$I$12=СПИСОК!$A14,DATA!$J$12=СПИСОК!$A14),"++","+")))</f>
        <v xml:space="preserve"> </v>
      </c>
      <c r="N15" s="21" t="str">
        <f>IF((IF(DATA!$H14=COLUMN() - 2,1,0)+IF(DATA!$I14=COLUMN() - 2,1,0)+IF(DATA!$J14=COLUMN() - 2,1,0))=0," ",(IF(OR(DATA!$H$13=СПИСОК!$A14,DATA!$I$13=СПИСОК!$A14,DATA!$J$13=СПИСОК!$A14),"++","+")))</f>
        <v xml:space="preserve"> </v>
      </c>
      <c r="O15" s="23"/>
      <c r="P15" s="21" t="str">
        <f>IF((IF(DATA!$H14=COLUMN() - 2,1,0)+IF(DATA!$I14=COLUMN() - 2,1,0)+IF(DATA!$J14=COLUMN() - 2,1,0))=0," ",(IF(OR(DATA!$H$15=СПИСОК!$A14,DATA!$I$15=СПИСОК!$A14,DATA!$J$15=СПИСОК!$A14),"++","+")))</f>
        <v xml:space="preserve"> </v>
      </c>
      <c r="Q15" s="21" t="str">
        <f>IF((IF(DATA!$H14=COLUMN() - 2,1,0)+IF(DATA!$I14=COLUMN() - 2,1,0)+IF(DATA!$J14=COLUMN() - 2,1,0))=0," ",(IF(OR(DATA!$H$16=СПИСОК!$A14,DATA!$I$16=СПИСОК!$A14,DATA!$J$16=СПИСОК!$A14),"++","+")))</f>
        <v>++</v>
      </c>
      <c r="R15" s="21" t="str">
        <f>IF((IF(DATA!$H14=COLUMN() - 2,1,0)+IF(DATA!$I14=COLUMN() - 2,1,0)+IF(DATA!$J14=COLUMN() - 2,1,0))=0," ",(IF(OR(DATA!$H$17=СПИСОК!$A14,DATA!$I$17=СПИСОК!$A14,DATA!$J$17=СПИСОК!$A14),"++","+")))</f>
        <v xml:space="preserve"> </v>
      </c>
      <c r="S15" s="21" t="str">
        <f>IF((IF(DATA!$H14=COLUMN() - 2,1,0)+IF(DATA!$I14=COLUMN() - 2,1,0)+IF(DATA!$J14=COLUMN() - 2,1,0))=0," ",(IF(OR(DATA!$H$18=СПИСОК!$A14,DATA!$I$18=СПИСОК!$A14,DATA!$J$18=СПИСОК!$A14),"++","+")))</f>
        <v xml:space="preserve"> </v>
      </c>
      <c r="T15" s="21" t="str">
        <f>IF((IF(DATA!$H14=COLUMN() - 2,1,0)+IF(DATA!$I14=COLUMN() - 2,1,0)+IF(DATA!$J14=COLUMN() - 2,1,0))=0," ",(IF(OR(DATA!$H$19=СПИСОК!$A14,DATA!$I$19=СПИСОК!$A14,DATA!$J$19=СПИСОК!$A14),"++","+")))</f>
        <v xml:space="preserve"> </v>
      </c>
      <c r="U15" s="21" t="str">
        <f>IF((IF(DATA!$H14=COLUMN() - 2,1,0)+IF(DATA!$I14=COLUMN() - 2,1,0)+IF(DATA!$J14=COLUMN() - 2,1,0))=0," ",(IF(OR(DATA!$H$20=СПИСОК!$A14,DATA!$I$20=СПИСОК!$A14,DATA!$J$20=СПИСОК!$A14),"++","+")))</f>
        <v xml:space="preserve"> </v>
      </c>
      <c r="V15" s="21" t="str">
        <f>IF((IF(DATA!$H14=COLUMN() - 2,1,0)+IF(DATA!$I14=COLUMN() - 2,1,0)+IF(DATA!$J14=COLUMN() - 2,1,0))=0," ",(IF(OR(DATA!$H$21=СПИСОК!$A14,DATA!$I$21=СПИСОК!$A14,DATA!$J$21=СПИСОК!$A14),"++","+")))</f>
        <v xml:space="preserve"> </v>
      </c>
      <c r="W15" s="21" t="str">
        <f>IF((IF(DATA!$H14=COLUMN() - 2,1,0)+IF(DATA!$I14=COLUMN() - 2,1,0)+IF(DATA!$J14=COLUMN() - 2,1,0))=0," ",(IF(OR(DATA!$H$22=СПИСОК!$A14,DATA!$I$22=СПИСОК!$A14,DATA!$J$22=СПИСОК!$A14),"++","+")))</f>
        <v xml:space="preserve"> </v>
      </c>
      <c r="X15" s="21" t="str">
        <f>IF((IF(DATA!$H14=COLUMN() - 2,1,0)+IF(DATA!$I14=COLUMN() - 2,1,0)+IF(DATA!$J14=COLUMN() - 2,1,0))=0," ",(IF(OR(DATA!$H$23=СПИСОК!$A14,DATA!$I$23=СПИСОК!$A14,DATA!$J$23=СПИСОК!$A14),"++","+")))</f>
        <v xml:space="preserve"> </v>
      </c>
      <c r="Y15" s="21" t="str">
        <f>IF((IF(DATA!$H14=COLUMN() - 2,1,0)+IF(DATA!$I14=COLUMN() - 2,1,0)+IF(DATA!$J14=COLUMN() - 2,1,0))=0," ",(IF(OR(DATA!$H$24=СПИСОК!$A14,DATA!$I$24=СПИСОК!$A14,DATA!$J$24=СПИСОК!$A14),"++","+")))</f>
        <v xml:space="preserve"> </v>
      </c>
      <c r="Z15" s="21" t="str">
        <f>IF((IF(DATA!$H14=COLUMN() - 2,1,0)+IF(DATA!$I14=COLUMN() - 2,1,0)+IF(DATA!$J14=COLUMN() - 2,1,0))=0," ",(IF(OR(DATA!$H$25=СПИСОК!$A14,DATA!$I$25=СПИСОК!$A14,DATA!$J$25=СПИСОК!$A14),"++","+")))</f>
        <v xml:space="preserve"> </v>
      </c>
      <c r="AA15" s="21" t="str">
        <f>IF((IF(DATA!$H14=COLUMN() - 2,1,0)+IF(DATA!$I14=COLUMN() - 2,1,0)+IF(DATA!$J14=COLUMN() - 2,1,0))=0," ",(IF(OR(DATA!$H$26=СПИСОК!$A14,DATA!$I$26=СПИСОК!$A14,DATA!$J$26=СПИСОК!$A14),"++","+")))</f>
        <v xml:space="preserve"> </v>
      </c>
      <c r="AB15" s="21" t="str">
        <f>IF((IF(DATA!$H14=COLUMN() - 2,1,0)+IF(DATA!$I14=COLUMN() - 2,1,0)+IF(DATA!$J14=COLUMN() - 2,1,0))=0," ",(IF(OR(DATA!$H$27=СПИСОК!$A14,DATA!$I$27=СПИСОК!$A14,DATA!$J$27=СПИСОК!$A14),"++","+")))</f>
        <v xml:space="preserve"> </v>
      </c>
      <c r="AC15" s="21" t="str">
        <f>IF((IF(DATA!$H14=COLUMN() - 2,1,0)+IF(DATA!$I14=COLUMN() - 2,1,0)+IF(DATA!$J14=COLUMN() - 2,1,0))=0," ",(IF(OR(DATA!$H$28=СПИСОК!$A14,DATA!$I$28=СПИСОК!$A14,DATA!$J$28=СПИСОК!$A14),"++","+")))</f>
        <v xml:space="preserve"> </v>
      </c>
      <c r="AD15" s="21" t="str">
        <f>IF((IF(DATA!$H14=COLUMN() - 2,1,0)+IF(DATA!$I14=COLUMN() - 2,1,0)+IF(DATA!$J14=COLUMN() - 2,1,0))=0," ",(IF(OR(DATA!$H$29=СПИСОК!$A14,DATA!$I$29=СПИСОК!$A14,DATA!$J$29=СПИСОК!$A14),"++","+")))</f>
        <v xml:space="preserve"> </v>
      </c>
      <c r="AE15" s="21" t="str">
        <f>IF((IF(DATA!$H14=COLUMN() - 2,1,0)+IF(DATA!$I14=COLUMN() - 2,1,0)+IF(DATA!$J14=COLUMN() - 2,1,0))=0," ",(IF(OR(DATA!$H$30=СПИСОК!$A14,DATA!$I$30=СПИСОК!$A14,DATA!$J$30=СПИСОК!$A14),"++","+")))</f>
        <v xml:space="preserve"> </v>
      </c>
      <c r="AF15" s="21" t="str">
        <f>IF((IF(DATA!$H14=COLUMN() - 2,1,0)+IF(DATA!$I14=COLUMN() - 2,1,0)+IF(DATA!$J14=COLUMN() - 2,1,0))=0," ",(IF(OR(DATA!$H$31=СПИСОК!$A14,DATA!$I$31=СПИСОК!$A14,DATA!$J$31=СПИСОК!$A14),"++","+")))</f>
        <v xml:space="preserve"> </v>
      </c>
      <c r="AG15" s="21" t="str">
        <f>IF((IF(DATA!$H14=COLUMN() - 2,1,0)+IF(DATA!$I14=COLUMN() - 2,1,0)+IF(DATA!$J14=COLUMN() - 2,1,0))=0," ",(IF(OR(DATA!$H$32=СПИСОК!$A14,DATA!$I$32=СПИСОК!$A14,DATA!$J$32=СПИСОК!$A14),"++","+")))</f>
        <v xml:space="preserve"> </v>
      </c>
      <c r="AH15" s="21" t="str">
        <f>IF((IF(DATA!$H14=COLUMN() - 2,1,0)+IF(DATA!$I14=COLUMN() - 2,1,0)+IF(DATA!$J14=COLUMN() - 2,1,0))=0," ",(IF(OR(DATA!$H$33=СПИСОК!$A14,DATA!$I$33=СПИСОК!$A14,DATA!$J$33=СПИСОК!$A14),"++","+")))</f>
        <v xml:space="preserve"> </v>
      </c>
      <c r="AI15" s="21" t="str">
        <f>IF((IF(DATA!$H14=COLUMN() - 2,1,0)+IF(DATA!$I14=COLUMN() - 2,1,0)+IF(DATA!$J14=COLUMN() - 2,1,0))=0," ",(IF(OR(DATA!$H$34=СПИСОК!$A14,DATA!$I$34=СПИСОК!$A14,DATA!$J$34=СПИСОК!$A14),"++","+")))</f>
        <v xml:space="preserve"> </v>
      </c>
      <c r="AJ15" s="21" t="str">
        <f>IF((IF(DATA!$H14=COLUMN() - 2,1,0)+IF(DATA!$I14=COLUMN() - 2,1,0)+IF(DATA!$J14=COLUMN() - 2,1,0))=0," ",(IF(OR(DATA!$H$35=СПИСОК!$A14,DATA!$I$35=СПИСОК!$A14,DATA!$J$35=СПИСОК!$A14),"++","+")))</f>
        <v xml:space="preserve"> </v>
      </c>
      <c r="AK15" s="21" t="str">
        <f>IF((IF(DATA!$H14=COLUMN() - 2,1,0)+IF(DATA!$I14=COLUMN() - 2,1,0)+IF(DATA!$J14=COLUMN() - 2,1,0))=0," ",(IF(OR(DATA!$H$36=СПИСОК!$A14,DATA!$I$36=СПИСОК!$A14,DATA!$J$36=СПИСОК!$A14),"++","+")))</f>
        <v xml:space="preserve"> </v>
      </c>
      <c r="AL15" s="21" t="str">
        <f>IF((IF(DATA!$H14=COLUMN() - 2,1,0)+IF(DATA!$I14=COLUMN() - 2,1,0)+IF(DATA!$J14=COLUMN() - 2,1,0))=0," ",(IF(OR(DATA!$H$37=СПИСОК!$A14,DATA!$I$37=СПИСОК!$A14,DATA!$J$37=СПИСОК!$A14),"++","+")))</f>
        <v xml:space="preserve"> </v>
      </c>
      <c r="AM15" s="21" t="str">
        <f>IF((IF(DATA!$H14=COLUMN() - 2,1,0)+IF(DATA!$I14=COLUMN() - 2,1,0)+IF(DATA!$J14=COLUMN() - 2,1,0))=0," ",(IF(OR(DATA!$H$38=СПИСОК!$A14,DATA!$I$38=СПИСОК!$A14,DATA!$J$38=СПИСОК!$A14),"++","+")))</f>
        <v xml:space="preserve"> </v>
      </c>
      <c r="AN15" s="21" t="str">
        <f>IF((IF(DATA!$H14=COLUMN() - 2,1,0)+IF(DATA!$I14=COLUMN() - 2,1,0)+IF(DATA!$J14=COLUMN() - 2,1,0))=0," ",(IF(OR(DATA!$H$39=СПИСОК!$A14,DATA!$I$39=СПИСОК!$A14,DATA!$J$39=СПИСОК!$A14),"++","+")))</f>
        <v xml:space="preserve"> </v>
      </c>
      <c r="AO15" s="21" t="str">
        <f>IF((IF(DATA!$H14=COLUMN() - 2,1,0)+IF(DATA!$I14=COLUMN() - 2,1,0)+IF(DATA!$J14=COLUMN() - 2,1,0))=0," ",(IF(OR(DATA!$H$40=СПИСОК!$A14,DATA!$I$40=СПИСОК!$A14,DATA!$J$40=СПИСОК!$A14),"++","+")))</f>
        <v xml:space="preserve"> </v>
      </c>
      <c r="AP15" s="41" t="str">
        <f>IF((IF(DATA!$H14=COLUMN() - 2,1,0)+IF(DATA!$I14=COLUMN() - 2,1,0)+IF(DATA!$J14=COLUMN() - 2,1,0))=0," ",(IF(OR(DATA!$H$41=СПИСОК!$A14,DATA!$I$41=СПИСОК!$A14,DATA!$J$41=СПИСОК!$A14),"++","+")))</f>
        <v xml:space="preserve"> </v>
      </c>
      <c r="AQ15" s="33"/>
    </row>
    <row r="16" spans="1:43" ht="45" customHeight="1" x14ac:dyDescent="0.3">
      <c r="A16" s="85" t="str">
        <f>IF(СПИСОК!B15="","",СПИСОК!B15)</f>
        <v>Краснякова Надежда Сергеевна</v>
      </c>
      <c r="B16" s="22"/>
      <c r="C16" s="20" t="str">
        <f>IF((IF(DATA!$H15=1,1,0)+IF(DATA!$I15=1,1,0)+IF(DATA!$J15=1,1,0))=0," ",(IF(OR(DATA!$H$2=СПИСОК!$A15,DATA!$I$2=СПИСОК!$A15,DATA!$J$2=СПИСОК!$A15),"++","+")))</f>
        <v xml:space="preserve"> </v>
      </c>
      <c r="D16" s="20" t="str">
        <f>IF((IF(DATA!H15=2,1,0)+IF(DATA!$I15=2,1,0)+IF(DATA!$J15=2,1,0))=0," ",(IF(OR(DATA!$H$3=СПИСОК!$A15,DATA!$I$3=СПИСОК!$A15,DATA!$J$3=СПИСОК!$A15),"++","+")))</f>
        <v xml:space="preserve"> </v>
      </c>
      <c r="E16" s="20" t="str">
        <f>IF((IF(DATA!$H15=3,1,0)+IF(DATA!$I15=3,1,0)+IF(DATA!$J15=3,1,0))=0," ",(IF(OR(DATA!$H$4=СПИСОК!$A15,DATA!$I$4=СПИСОК!$A15,DATA!$J$4=СПИСОК!$A15),"++","+")))</f>
        <v xml:space="preserve"> </v>
      </c>
      <c r="F16" s="20" t="str">
        <f>IF((IF(DATA!$H15=4,1,0)+IF(DATA!$I15=4,1,0)+IF(DATA!$J15=4,1,0))=0," ",(IF(OR(DATA!$H$5=СПИСОК!$A15,DATA!$I$5=СПИСОК!$A15,DATA!$J$5=СПИСОК!$A15),"++","+")))</f>
        <v xml:space="preserve"> </v>
      </c>
      <c r="G16" s="20" t="str">
        <f>IF((IF(DATA!$H15=COLUMN() - 2,1,0)+IF(DATA!$I15=COLUMN() - 2,1,0)+IF(DATA!$J15=COLUMN() - 2,1,0))=0," ",(IF(OR(DATA!$H$6=СПИСОК!$A15,DATA!$I$6=СПИСОК!$A15,DATA!$J$6=СПИСОК!$A15),"++","+")))</f>
        <v xml:space="preserve"> </v>
      </c>
      <c r="H16" s="20" t="str">
        <f>IF((IF(DATA!$H15=COLUMN() - 2,1,0)+IF(DATA!$I15=COLUMN() - 2,1,0)+IF(DATA!$J15=COLUMN() - 2,1,0))=0," ",(IF(OR(DATA!$H$7=СПИСОК!$A15,DATA!$I$7=СПИСОК!$A15,DATA!$J$7=СПИСОК!$A15),"++","+")))</f>
        <v xml:space="preserve"> </v>
      </c>
      <c r="I16" s="20" t="str">
        <f>IF((IF(DATA!$H15=COLUMN() - 2,1,0)+IF(DATA!$I15=COLUMN() - 2,1,0)+IF(DATA!$J15=COLUMN() - 2,1,0))=0," ",(IF(OR(DATA!$H$8=СПИСОК!$A15,DATA!$I$8=СПИСОК!$A15,DATA!$J$8=СПИСОК!$A15),"++","+")))</f>
        <v xml:space="preserve"> </v>
      </c>
      <c r="J16" s="21" t="str">
        <f>IF((IF(DATA!$H15=COLUMN() - 2,1,0)+IF(DATA!$I15=COLUMN() - 2,1,0)+IF(DATA!$J15=COLUMN() - 2,1,0))=0," ",(IF(OR(DATA!$H$9=СПИСОК!$A15,DATA!$I$9=СПИСОК!$A15,DATA!$J$9=СПИСОК!$A15),"++","+")))</f>
        <v xml:space="preserve"> </v>
      </c>
      <c r="K16" s="21" t="str">
        <f>IF((IF(DATA!$H15=COLUMN() - 2,1,0)+IF(DATA!$I15=COLUMN() - 2,1,0)+IF(DATA!$J15=COLUMN() - 2,1,0))=0," ",(IF(OR(DATA!$H$10=СПИСОК!$A15,DATA!$I$10=СПИСОК!$A15,DATA!$J$10=СПИСОК!$A15),"++","+")))</f>
        <v xml:space="preserve"> </v>
      </c>
      <c r="L16" s="21" t="str">
        <f>IF((IF(DATA!$H15=COLUMN() - 2,1,0)+IF(DATA!$I15=COLUMN() - 2,1,0)+IF(DATA!$J15=COLUMN() - 2,1,0))=0," ",(IF(OR(DATA!$H$11=СПИСОК!$A15,DATA!$I$11=СПИСОК!$A15,DATA!$J$11=СПИСОК!$A15),"++","+")))</f>
        <v xml:space="preserve"> </v>
      </c>
      <c r="M16" s="21" t="str">
        <f>IF((IF(DATA!$H15=COLUMN() - 2,1,0)+IF(DATA!$I15=COLUMN() - 2,1,0)+IF(DATA!$J15=COLUMN() - 2,1,0))=0," ",(IF(OR(DATA!$H$12=СПИСОК!$A15,DATA!$I$12=СПИСОК!$A15,DATA!$J$12=СПИСОК!$A15),"++","+")))</f>
        <v xml:space="preserve"> </v>
      </c>
      <c r="N16" s="21" t="str">
        <f>IF((IF(DATA!$H15=COLUMN() - 2,1,0)+IF(DATA!$I15=COLUMN() - 2,1,0)+IF(DATA!$J15=COLUMN() - 2,1,0))=0," ",(IF(OR(DATA!$H$13=СПИСОК!$A15,DATA!$I$13=СПИСОК!$A15,DATA!$J$13=СПИСОК!$A15),"++","+")))</f>
        <v xml:space="preserve"> </v>
      </c>
      <c r="O16" s="21" t="str">
        <f>IF((IF(DATA!$H15=COLUMN() - 2,1,0)+IF(DATA!$I15=COLUMN() - 2,1,0)+IF(DATA!$J15=COLUMN() - 2,1,0))=0," ",(IF(OR(DATA!$H$14=СПИСОК!$A15,DATA!$I$14=СПИСОК!$A15,DATA!$J$14=СПИСОК!$A15),"++","+")))</f>
        <v xml:space="preserve"> </v>
      </c>
      <c r="P16" s="23"/>
      <c r="Q16" s="21" t="str">
        <f>IF((IF(DATA!$H15=COLUMN() - 2,1,0)+IF(DATA!$I15=COLUMN() - 2,1,0)+IF(DATA!$J15=COLUMN() - 2,1,0))=0," ",(IF(OR(DATA!$H$16=СПИСОК!$A15,DATA!$I$16=СПИСОК!$A15,DATA!$J$16=СПИСОК!$A15),"++","+")))</f>
        <v xml:space="preserve"> </v>
      </c>
      <c r="R16" s="21" t="str">
        <f>IF((IF(DATA!$H15=COLUMN() - 2,1,0)+IF(DATA!$I15=COLUMN() - 2,1,0)+IF(DATA!$J15=COLUMN() - 2,1,0))=0," ",(IF(OR(DATA!$H$17=СПИСОК!$A15,DATA!$I$17=СПИСОК!$A15,DATA!$J$17=СПИСОК!$A15),"++","+")))</f>
        <v xml:space="preserve"> </v>
      </c>
      <c r="S16" s="21" t="str">
        <f>IF((IF(DATA!$H15=COLUMN() - 2,1,0)+IF(DATA!$I15=COLUMN() - 2,1,0)+IF(DATA!$J15=COLUMN() - 2,1,0))=0," ",(IF(OR(DATA!$H$18=СПИСОК!$A15,DATA!$I$18=СПИСОК!$A15,DATA!$J$18=СПИСОК!$A15),"++","+")))</f>
        <v xml:space="preserve"> </v>
      </c>
      <c r="T16" s="21" t="str">
        <f>IF((IF(DATA!$H15=COLUMN() - 2,1,0)+IF(DATA!$I15=COLUMN() - 2,1,0)+IF(DATA!$J15=COLUMN() - 2,1,0))=0," ",(IF(OR(DATA!$H$19=СПИСОК!$A15,DATA!$I$19=СПИСОК!$A15,DATA!$J$19=СПИСОК!$A15),"++","+")))</f>
        <v xml:space="preserve"> </v>
      </c>
      <c r="U16" s="21" t="str">
        <f>IF((IF(DATA!$H15=COLUMN() - 2,1,0)+IF(DATA!$I15=COLUMN() - 2,1,0)+IF(DATA!$J15=COLUMN() - 2,1,0))=0," ",(IF(OR(DATA!$H$20=СПИСОК!$A15,DATA!$I$20=СПИСОК!$A15,DATA!$J$20=СПИСОК!$A15),"++","+")))</f>
        <v xml:space="preserve"> </v>
      </c>
      <c r="V16" s="21" t="str">
        <f>IF((IF(DATA!$H15=COLUMN() - 2,1,0)+IF(DATA!$I15=COLUMN() - 2,1,0)+IF(DATA!$J15=COLUMN() - 2,1,0))=0," ",(IF(OR(DATA!$H$21=СПИСОК!$A15,DATA!$I$21=СПИСОК!$A15,DATA!$J$21=СПИСОК!$A15),"++","+")))</f>
        <v xml:space="preserve"> </v>
      </c>
      <c r="W16" s="21" t="str">
        <f>IF((IF(DATA!$H15=COLUMN() - 2,1,0)+IF(DATA!$I15=COLUMN() - 2,1,0)+IF(DATA!$J15=COLUMN() - 2,1,0))=0," ",(IF(OR(DATA!$H$22=СПИСОК!$A15,DATA!$I$22=СПИСОК!$A15,DATA!$J$22=СПИСОК!$A15),"++","+")))</f>
        <v xml:space="preserve"> </v>
      </c>
      <c r="X16" s="21" t="str">
        <f>IF((IF(DATA!$H15=COLUMN() - 2,1,0)+IF(DATA!$I15=COLUMN() - 2,1,0)+IF(DATA!$J15=COLUMN() - 2,1,0))=0," ",(IF(OR(DATA!$H$23=СПИСОК!$A15,DATA!$I$23=СПИСОК!$A15,DATA!$J$23=СПИСОК!$A15),"++","+")))</f>
        <v xml:space="preserve"> </v>
      </c>
      <c r="Y16" s="21" t="str">
        <f>IF((IF(DATA!$H15=COLUMN() - 2,1,0)+IF(DATA!$I15=COLUMN() - 2,1,0)+IF(DATA!$J15=COLUMN() - 2,1,0))=0," ",(IF(OR(DATA!$H$24=СПИСОК!$A15,DATA!$I$24=СПИСОК!$A15,DATA!$J$24=СПИСОК!$A15),"++","+")))</f>
        <v xml:space="preserve"> </v>
      </c>
      <c r="Z16" s="21" t="str">
        <f>IF((IF(DATA!$H15=COLUMN() - 2,1,0)+IF(DATA!$I15=COLUMN() - 2,1,0)+IF(DATA!$J15=COLUMN() - 2,1,0))=0," ",(IF(OR(DATA!$H$25=СПИСОК!$A15,DATA!$I$25=СПИСОК!$A15,DATA!$J$25=СПИСОК!$A15),"++","+")))</f>
        <v xml:space="preserve"> </v>
      </c>
      <c r="AA16" s="21" t="str">
        <f>IF((IF(DATA!$H15=COLUMN() - 2,1,0)+IF(DATA!$I15=COLUMN() - 2,1,0)+IF(DATA!$J15=COLUMN() - 2,1,0))=0," ",(IF(OR(DATA!$H$26=СПИСОК!$A15,DATA!$I$26=СПИСОК!$A15,DATA!$J$26=СПИСОК!$A15),"++","+")))</f>
        <v xml:space="preserve"> </v>
      </c>
      <c r="AB16" s="21" t="str">
        <f>IF((IF(DATA!$H15=COLUMN() - 2,1,0)+IF(DATA!$I15=COLUMN() - 2,1,0)+IF(DATA!$J15=COLUMN() - 2,1,0))=0," ",(IF(OR(DATA!$H$27=СПИСОК!$A15,DATA!$I$27=СПИСОК!$A15,DATA!$J$27=СПИСОК!$A15),"++","+")))</f>
        <v xml:space="preserve"> </v>
      </c>
      <c r="AC16" s="21" t="str">
        <f>IF((IF(DATA!$H15=COLUMN() - 2,1,0)+IF(DATA!$I15=COLUMN() - 2,1,0)+IF(DATA!$J15=COLUMN() - 2,1,0))=0," ",(IF(OR(DATA!$H$28=СПИСОК!$A15,DATA!$I$28=СПИСОК!$A15,DATA!$J$28=СПИСОК!$A15),"++","+")))</f>
        <v xml:space="preserve"> </v>
      </c>
      <c r="AD16" s="21" t="str">
        <f>IF((IF(DATA!$H15=COLUMN() - 2,1,0)+IF(DATA!$I15=COLUMN() - 2,1,0)+IF(DATA!$J15=COLUMN() - 2,1,0))=0," ",(IF(OR(DATA!$H$29=СПИСОК!$A15,DATA!$I$29=СПИСОК!$A15,DATA!$J$29=СПИСОК!$A15),"++","+")))</f>
        <v xml:space="preserve"> </v>
      </c>
      <c r="AE16" s="21" t="str">
        <f>IF((IF(DATA!$H15=COLUMN() - 2,1,0)+IF(DATA!$I15=COLUMN() - 2,1,0)+IF(DATA!$J15=COLUMN() - 2,1,0))=0," ",(IF(OR(DATA!$H$30=СПИСОК!$A15,DATA!$I$30=СПИСОК!$A15,DATA!$J$30=СПИСОК!$A15),"++","+")))</f>
        <v xml:space="preserve"> </v>
      </c>
      <c r="AF16" s="21" t="str">
        <f>IF((IF(DATA!$H15=COLUMN() - 2,1,0)+IF(DATA!$I15=COLUMN() - 2,1,0)+IF(DATA!$J15=COLUMN() - 2,1,0))=0," ",(IF(OR(DATA!$H$31=СПИСОК!$A15,DATA!$I$31=СПИСОК!$A15,DATA!$J$31=СПИСОК!$A15),"++","+")))</f>
        <v xml:space="preserve"> </v>
      </c>
      <c r="AG16" s="21" t="str">
        <f>IF((IF(DATA!$H15=COLUMN() - 2,1,0)+IF(DATA!$I15=COLUMN() - 2,1,0)+IF(DATA!$J15=COLUMN() - 2,1,0))=0," ",(IF(OR(DATA!$H$32=СПИСОК!$A15,DATA!$I$32=СПИСОК!$A15,DATA!$J$32=СПИСОК!$A15),"++","+")))</f>
        <v xml:space="preserve"> </v>
      </c>
      <c r="AH16" s="21" t="str">
        <f>IF((IF(DATA!$H15=COLUMN() - 2,1,0)+IF(DATA!$I15=COLUMN() - 2,1,0)+IF(DATA!$J15=COLUMN() - 2,1,0))=0," ",(IF(OR(DATA!$H$33=СПИСОК!$A15,DATA!$I$33=СПИСОК!$A15,DATA!$J$33=СПИСОК!$A15),"++","+")))</f>
        <v xml:space="preserve"> </v>
      </c>
      <c r="AI16" s="21" t="str">
        <f>IF((IF(DATA!$H15=COLUMN() - 2,1,0)+IF(DATA!$I15=COLUMN() - 2,1,0)+IF(DATA!$J15=COLUMN() - 2,1,0))=0," ",(IF(OR(DATA!$H$34=СПИСОК!$A15,DATA!$I$34=СПИСОК!$A15,DATA!$J$34=СПИСОК!$A15),"++","+")))</f>
        <v xml:space="preserve"> </v>
      </c>
      <c r="AJ16" s="21" t="str">
        <f>IF((IF(DATA!$H15=COLUMN() - 2,1,0)+IF(DATA!$I15=COLUMN() - 2,1,0)+IF(DATA!$J15=COLUMN() - 2,1,0))=0," ",(IF(OR(DATA!$H$35=СПИСОК!$A15,DATA!$I$35=СПИСОК!$A15,DATA!$J$35=СПИСОК!$A15),"++","+")))</f>
        <v xml:space="preserve"> </v>
      </c>
      <c r="AK16" s="21" t="str">
        <f>IF((IF(DATA!$H15=COLUMN() - 2,1,0)+IF(DATA!$I15=COLUMN() - 2,1,0)+IF(DATA!$J15=COLUMN() - 2,1,0))=0," ",(IF(OR(DATA!$H$36=СПИСОК!$A15,DATA!$I$36=СПИСОК!$A15,DATA!$J$36=СПИСОК!$A15),"++","+")))</f>
        <v xml:space="preserve"> </v>
      </c>
      <c r="AL16" s="21" t="str">
        <f>IF((IF(DATA!$H15=COLUMN() - 2,1,0)+IF(DATA!$I15=COLUMN() - 2,1,0)+IF(DATA!$J15=COLUMN() - 2,1,0))=0," ",(IF(OR(DATA!$H$37=СПИСОК!$A15,DATA!$I$37=СПИСОК!$A15,DATA!$J$37=СПИСОК!$A15),"++","+")))</f>
        <v xml:space="preserve"> </v>
      </c>
      <c r="AM16" s="21" t="str">
        <f>IF((IF(DATA!$H15=COLUMN() - 2,1,0)+IF(DATA!$I15=COLUMN() - 2,1,0)+IF(DATA!$J15=COLUMN() - 2,1,0))=0," ",(IF(OR(DATA!$H$38=СПИСОК!$A15,DATA!$I$38=СПИСОК!$A15,DATA!$J$38=СПИСОК!$A15),"++","+")))</f>
        <v xml:space="preserve"> </v>
      </c>
      <c r="AN16" s="21" t="str">
        <f>IF((IF(DATA!$H15=COLUMN() - 2,1,0)+IF(DATA!$I15=COLUMN() - 2,1,0)+IF(DATA!$J15=COLUMN() - 2,1,0))=0," ",(IF(OR(DATA!$H$39=СПИСОК!$A15,DATA!$I$39=СПИСОК!$A15,DATA!$J$39=СПИСОК!$A15),"++","+")))</f>
        <v xml:space="preserve"> </v>
      </c>
      <c r="AO16" s="21" t="str">
        <f>IF((IF(DATA!$H15=COLUMN() - 2,1,0)+IF(DATA!$I15=COLUMN() - 2,1,0)+IF(DATA!$J15=COLUMN() - 2,1,0))=0," ",(IF(OR(DATA!$H$40=СПИСОК!$A15,DATA!$I$40=СПИСОК!$A15,DATA!$J$40=СПИСОК!$A15),"++","+")))</f>
        <v xml:space="preserve"> </v>
      </c>
      <c r="AP16" s="41" t="str">
        <f>IF((IF(DATA!$H15=COLUMN() - 2,1,0)+IF(DATA!$I15=COLUMN() - 2,1,0)+IF(DATA!$J15=COLUMN() - 2,1,0))=0," ",(IF(OR(DATA!$H$41=СПИСОК!$A15,DATA!$I$41=СПИСОК!$A15,DATA!$J$41=СПИСОК!$A15),"++","+")))</f>
        <v xml:space="preserve"> </v>
      </c>
      <c r="AQ16" s="33"/>
    </row>
    <row r="17" spans="1:43" ht="45" customHeight="1" x14ac:dyDescent="0.3">
      <c r="A17" s="85" t="str">
        <f>IF(СПИСОК!B16="","",СПИСОК!B16)</f>
        <v>Кузнецова Александра Александровна</v>
      </c>
      <c r="B17" s="22"/>
      <c r="C17" s="20" t="str">
        <f>IF((IF(DATA!$H16=1,1,0)+IF(DATA!$I16=1,1,0)+IF(DATA!$J16=1,1,0))=0," ",(IF(OR(DATA!$H$2=СПИСОК!$A16,DATA!$I$2=СПИСОК!$A16,DATA!$J$2=СПИСОК!$A16),"++","+")))</f>
        <v xml:space="preserve"> </v>
      </c>
      <c r="D17" s="20" t="str">
        <f>IF((IF(DATA!H16=2,1,0)+IF(DATA!$I16=2,1,0)+IF(DATA!$J16=2,1,0))=0," ",(IF(OR(DATA!$H$3=СПИСОК!$A16,DATA!$I$3=СПИСОК!$A16,DATA!$J$3=СПИСОК!$A16),"++","+")))</f>
        <v xml:space="preserve"> </v>
      </c>
      <c r="E17" s="20" t="str">
        <f>IF((IF(DATA!$H16=3,1,0)+IF(DATA!$I16=3,1,0)+IF(DATA!$J16=3,1,0))=0," ",(IF(OR(DATA!$H$4=СПИСОК!$A16,DATA!$I$4=СПИСОК!$A16,DATA!$J$4=СПИСОК!$A16),"++","+")))</f>
        <v xml:space="preserve"> </v>
      </c>
      <c r="F17" s="20" t="str">
        <f>IF((IF(DATA!$H16=4,1,0)+IF(DATA!$I16=4,1,0)+IF(DATA!$J16=4,1,0))=0," ",(IF(OR(DATA!$H$5=СПИСОК!$A16,DATA!$I$5=СПИСОК!$A16,DATA!$J$5=СПИСОК!$A16),"++","+")))</f>
        <v xml:space="preserve"> </v>
      </c>
      <c r="G17" s="20" t="str">
        <f>IF((IF(DATA!$H16=COLUMN() - 2,1,0)+IF(DATA!$I16=COLUMN() - 2,1,0)+IF(DATA!$J16=COLUMN() - 2,1,0))=0," ",(IF(OR(DATA!$H$6=СПИСОК!$A16,DATA!$I$6=СПИСОК!$A16,DATA!$J$6=СПИСОК!$A16),"++","+")))</f>
        <v xml:space="preserve"> </v>
      </c>
      <c r="H17" s="20" t="str">
        <f>IF((IF(DATA!$H16=COLUMN() - 2,1,0)+IF(DATA!$I16=COLUMN() - 2,1,0)+IF(DATA!$J16=COLUMN() - 2,1,0))=0," ",(IF(OR(DATA!$H$7=СПИСОК!$A16,DATA!$I$7=СПИСОК!$A16,DATA!$J$7=СПИСОК!$A16),"++","+")))</f>
        <v>+</v>
      </c>
      <c r="I17" s="20" t="str">
        <f>IF((IF(DATA!$H16=COLUMN() - 2,1,0)+IF(DATA!$I16=COLUMN() - 2,1,0)+IF(DATA!$J16=COLUMN() - 2,1,0))=0," ",(IF(OR(DATA!$H$8=СПИСОК!$A16,DATA!$I$8=СПИСОК!$A16,DATA!$J$8=СПИСОК!$A16),"++","+")))</f>
        <v xml:space="preserve"> </v>
      </c>
      <c r="J17" s="21" t="str">
        <f>IF((IF(DATA!$H16=COLUMN() - 2,1,0)+IF(DATA!$I16=COLUMN() - 2,1,0)+IF(DATA!$J16=COLUMN() - 2,1,0))=0," ",(IF(OR(DATA!$H$9=СПИСОК!$A16,DATA!$I$9=СПИСОК!$A16,DATA!$J$9=СПИСОК!$A16),"++","+")))</f>
        <v xml:space="preserve"> </v>
      </c>
      <c r="K17" s="21" t="str">
        <f>IF((IF(DATA!$H16=COLUMN() - 2,1,0)+IF(DATA!$I16=COLUMN() - 2,1,0)+IF(DATA!$J16=COLUMN() - 2,1,0))=0," ",(IF(OR(DATA!$H$10=СПИСОК!$A16,DATA!$I$10=СПИСОК!$A16,DATA!$J$10=СПИСОК!$A16),"++","+")))</f>
        <v xml:space="preserve"> </v>
      </c>
      <c r="L17" s="21" t="str">
        <f>IF((IF(DATA!$H16=COLUMN() - 2,1,0)+IF(DATA!$I16=COLUMN() - 2,1,0)+IF(DATA!$J16=COLUMN() - 2,1,0))=0," ",(IF(OR(DATA!$H$11=СПИСОК!$A16,DATA!$I$11=СПИСОК!$A16,DATA!$J$11=СПИСОК!$A16),"++","+")))</f>
        <v xml:space="preserve"> </v>
      </c>
      <c r="M17" s="21" t="str">
        <f>IF((IF(DATA!$H16=COLUMN() - 2,1,0)+IF(DATA!$I16=COLUMN() - 2,1,0)+IF(DATA!$J16=COLUMN() - 2,1,0))=0," ",(IF(OR(DATA!$H$12=СПИСОК!$A16,DATA!$I$12=СПИСОК!$A16,DATA!$J$12=СПИСОК!$A16),"++","+")))</f>
        <v xml:space="preserve"> </v>
      </c>
      <c r="N17" s="21" t="str">
        <f>IF((IF(DATA!$H16=COLUMN() - 2,1,0)+IF(DATA!$I16=COLUMN() - 2,1,0)+IF(DATA!$J16=COLUMN() - 2,1,0))=0," ",(IF(OR(DATA!$H$13=СПИСОК!$A16,DATA!$I$13=СПИСОК!$A16,DATA!$J$13=СПИСОК!$A16),"++","+")))</f>
        <v xml:space="preserve"> </v>
      </c>
      <c r="O17" s="21" t="str">
        <f>IF((IF(DATA!$H16=COLUMN() - 2,1,0)+IF(DATA!$I16=COLUMN() - 2,1,0)+IF(DATA!$J16=COLUMN() - 2,1,0))=0," ",(IF(OR(DATA!$H$14=СПИСОК!$A16,DATA!$I$14=СПИСОК!$A16,DATA!$J$14=СПИСОК!$A16),"++","+")))</f>
        <v>++</v>
      </c>
      <c r="P17" s="21" t="str">
        <f>IF((IF(DATA!$H16=COLUMN() - 2,1,0)+IF(DATA!$I16=COLUMN() - 2,1,0)+IF(DATA!$J16=COLUMN() - 2,1,0))=0," ",(IF(OR(DATA!$H$15=СПИСОК!$A16,DATA!$I$15=СПИСОК!$A16,DATA!$J$15=СПИСОК!$A16),"++","+")))</f>
        <v xml:space="preserve"> </v>
      </c>
      <c r="Q17" s="23"/>
      <c r="R17" s="21" t="str">
        <f>IF((IF(DATA!$H16=COLUMN() - 2,1,0)+IF(DATA!$I16=COLUMN() - 2,1,0)+IF(DATA!$J16=COLUMN() - 2,1,0))=0," ",(IF(OR(DATA!$H$17=СПИСОК!$A16,DATA!$I$17=СПИСОК!$A16,DATA!$J$17=СПИСОК!$A16),"++","+")))</f>
        <v xml:space="preserve"> </v>
      </c>
      <c r="S17" s="21" t="str">
        <f>IF((IF(DATA!$H16=COLUMN() - 2,1,0)+IF(DATA!$I16=COLUMN() - 2,1,0)+IF(DATA!$J16=COLUMN() - 2,1,0))=0," ",(IF(OR(DATA!$H$18=СПИСОК!$A16,DATA!$I$18=СПИСОК!$A16,DATA!$J$18=СПИСОК!$A16),"++","+")))</f>
        <v xml:space="preserve"> </v>
      </c>
      <c r="T17" s="21" t="str">
        <f>IF((IF(DATA!$H16=COLUMN() - 2,1,0)+IF(DATA!$I16=COLUMN() - 2,1,0)+IF(DATA!$J16=COLUMN() - 2,1,0))=0," ",(IF(OR(DATA!$H$19=СПИСОК!$A16,DATA!$I$19=СПИСОК!$A16,DATA!$J$19=СПИСОК!$A16),"++","+")))</f>
        <v xml:space="preserve"> </v>
      </c>
      <c r="U17" s="21" t="str">
        <f>IF((IF(DATA!$H16=COLUMN() - 2,1,0)+IF(DATA!$I16=COLUMN() - 2,1,0)+IF(DATA!$J16=COLUMN() - 2,1,0))=0," ",(IF(OR(DATA!$H$20=СПИСОК!$A16,DATA!$I$20=СПИСОК!$A16,DATA!$J$20=СПИСОК!$A16),"++","+")))</f>
        <v xml:space="preserve"> </v>
      </c>
      <c r="V17" s="21" t="str">
        <f>IF((IF(DATA!$H16=COLUMN() - 2,1,0)+IF(DATA!$I16=COLUMN() - 2,1,0)+IF(DATA!$J16=COLUMN() - 2,1,0))=0," ",(IF(OR(DATA!$H$21=СПИСОК!$A16,DATA!$I$21=СПИСОК!$A16,DATA!$J$21=СПИСОК!$A16),"++","+")))</f>
        <v xml:space="preserve"> </v>
      </c>
      <c r="W17" s="21" t="str">
        <f>IF((IF(DATA!$H16=COLUMN() - 2,1,0)+IF(DATA!$I16=COLUMN() - 2,1,0)+IF(DATA!$J16=COLUMN() - 2,1,0))=0," ",(IF(OR(DATA!$H$22=СПИСОК!$A16,DATA!$I$22=СПИСОК!$A16,DATA!$J$22=СПИСОК!$A16),"++","+")))</f>
        <v xml:space="preserve"> </v>
      </c>
      <c r="X17" s="21" t="str">
        <f>IF((IF(DATA!$H16=COLUMN() - 2,1,0)+IF(DATA!$I16=COLUMN() - 2,1,0)+IF(DATA!$J16=COLUMN() - 2,1,0))=0," ",(IF(OR(DATA!$H$23=СПИСОК!$A16,DATA!$I$23=СПИСОК!$A16,DATA!$J$23=СПИСОК!$A16),"++","+")))</f>
        <v xml:space="preserve"> </v>
      </c>
      <c r="Y17" s="21" t="str">
        <f>IF((IF(DATA!$H16=COLUMN() - 2,1,0)+IF(DATA!$I16=COLUMN() - 2,1,0)+IF(DATA!$J16=COLUMN() - 2,1,0))=0," ",(IF(OR(DATA!$H$24=СПИСОК!$A16,DATA!$I$24=СПИСОК!$A16,DATA!$J$24=СПИСОК!$A16),"++","+")))</f>
        <v xml:space="preserve"> </v>
      </c>
      <c r="Z17" s="21" t="str">
        <f>IF((IF(DATA!$H16=COLUMN() - 2,1,0)+IF(DATA!$I16=COLUMN() - 2,1,0)+IF(DATA!$J16=COLUMN() - 2,1,0))=0," ",(IF(OR(DATA!$H$25=СПИСОК!$A16,DATA!$I$25=СПИСОК!$A16,DATA!$J$25=СПИСОК!$A16),"++","+")))</f>
        <v xml:space="preserve"> </v>
      </c>
      <c r="AA17" s="21" t="str">
        <f>IF((IF(DATA!$H16=COLUMN() - 2,1,0)+IF(DATA!$I16=COLUMN() - 2,1,0)+IF(DATA!$J16=COLUMN() - 2,1,0))=0," ",(IF(OR(DATA!$H$26=СПИСОК!$A16,DATA!$I$26=СПИСОК!$A16,DATA!$J$26=СПИСОК!$A16),"++","+")))</f>
        <v xml:space="preserve"> </v>
      </c>
      <c r="AB17" s="21" t="str">
        <f>IF((IF(DATA!$H16=COLUMN() - 2,1,0)+IF(DATA!$I16=COLUMN() - 2,1,0)+IF(DATA!$J16=COLUMN() - 2,1,0))=0," ",(IF(OR(DATA!$H$27=СПИСОК!$A16,DATA!$I$27=СПИСОК!$A16,DATA!$J$27=СПИСОК!$A16),"++","+")))</f>
        <v xml:space="preserve"> </v>
      </c>
      <c r="AC17" s="21" t="str">
        <f>IF((IF(DATA!$H16=COLUMN() - 2,1,0)+IF(DATA!$I16=COLUMN() - 2,1,0)+IF(DATA!$J16=COLUMN() - 2,1,0))=0," ",(IF(OR(DATA!$H$28=СПИСОК!$A16,DATA!$I$28=СПИСОК!$A16,DATA!$J$28=СПИСОК!$A16),"++","+")))</f>
        <v xml:space="preserve"> </v>
      </c>
      <c r="AD17" s="21" t="str">
        <f>IF((IF(DATA!$H16=COLUMN() - 2,1,0)+IF(DATA!$I16=COLUMN() - 2,1,0)+IF(DATA!$J16=COLUMN() - 2,1,0))=0," ",(IF(OR(DATA!$H$29=СПИСОК!$A16,DATA!$I$29=СПИСОК!$A16,DATA!$J$29=СПИСОК!$A16),"++","+")))</f>
        <v xml:space="preserve"> </v>
      </c>
      <c r="AE17" s="21" t="str">
        <f>IF((IF(DATA!$H16=COLUMN() - 2,1,0)+IF(DATA!$I16=COLUMN() - 2,1,0)+IF(DATA!$J16=COLUMN() - 2,1,0))=0," ",(IF(OR(DATA!$H$30=СПИСОК!$A16,DATA!$I$30=СПИСОК!$A16,DATA!$J$30=СПИСОК!$A16),"++","+")))</f>
        <v xml:space="preserve"> </v>
      </c>
      <c r="AF17" s="21" t="str">
        <f>IF((IF(DATA!$H16=COLUMN() - 2,1,0)+IF(DATA!$I16=COLUMN() - 2,1,0)+IF(DATA!$J16=COLUMN() - 2,1,0))=0," ",(IF(OR(DATA!$H$31=СПИСОК!$A16,DATA!$I$31=СПИСОК!$A16,DATA!$J$31=СПИСОК!$A16),"++","+")))</f>
        <v xml:space="preserve"> </v>
      </c>
      <c r="AG17" s="21" t="str">
        <f>IF((IF(DATA!$H16=COLUMN() - 2,1,0)+IF(DATA!$I16=COLUMN() - 2,1,0)+IF(DATA!$J16=COLUMN() - 2,1,0))=0," ",(IF(OR(DATA!$H$32=СПИСОК!$A16,DATA!$I$32=СПИСОК!$A16,DATA!$J$32=СПИСОК!$A16),"++","+")))</f>
        <v xml:space="preserve"> </v>
      </c>
      <c r="AH17" s="21" t="str">
        <f>IF((IF(DATA!$H16=COLUMN() - 2,1,0)+IF(DATA!$I16=COLUMN() - 2,1,0)+IF(DATA!$J16=COLUMN() - 2,1,0))=0," ",(IF(OR(DATA!$H$33=СПИСОК!$A16,DATA!$I$33=СПИСОК!$A16,DATA!$J$33=СПИСОК!$A16),"++","+")))</f>
        <v xml:space="preserve"> </v>
      </c>
      <c r="AI17" s="21" t="str">
        <f>IF((IF(DATA!$H16=COLUMN() - 2,1,0)+IF(DATA!$I16=COLUMN() - 2,1,0)+IF(DATA!$J16=COLUMN() - 2,1,0))=0," ",(IF(OR(DATA!$H$34=СПИСОК!$A16,DATA!$I$34=СПИСОК!$A16,DATA!$J$34=СПИСОК!$A16),"++","+")))</f>
        <v xml:space="preserve"> </v>
      </c>
      <c r="AJ17" s="21" t="str">
        <f>IF((IF(DATA!$H16=COLUMN() - 2,1,0)+IF(DATA!$I16=COLUMN() - 2,1,0)+IF(DATA!$J16=COLUMN() - 2,1,0))=0," ",(IF(OR(DATA!$H$35=СПИСОК!$A16,DATA!$I$35=СПИСОК!$A16,DATA!$J$35=СПИСОК!$A16),"++","+")))</f>
        <v xml:space="preserve"> </v>
      </c>
      <c r="AK17" s="21" t="str">
        <f>IF((IF(DATA!$H16=COLUMN() - 2,1,0)+IF(DATA!$I16=COLUMN() - 2,1,0)+IF(DATA!$J16=COLUMN() - 2,1,0))=0," ",(IF(OR(DATA!$H$36=СПИСОК!$A16,DATA!$I$36=СПИСОК!$A16,DATA!$J$36=СПИСОК!$A16),"++","+")))</f>
        <v xml:space="preserve"> </v>
      </c>
      <c r="AL17" s="21" t="str">
        <f>IF((IF(DATA!$H16=COLUMN() - 2,1,0)+IF(DATA!$I16=COLUMN() - 2,1,0)+IF(DATA!$J16=COLUMN() - 2,1,0))=0," ",(IF(OR(DATA!$H$37=СПИСОК!$A16,DATA!$I$37=СПИСОК!$A16,DATA!$J$37=СПИСОК!$A16),"++","+")))</f>
        <v xml:space="preserve"> </v>
      </c>
      <c r="AM17" s="21" t="str">
        <f>IF((IF(DATA!$H16=COLUMN() - 2,1,0)+IF(DATA!$I16=COLUMN() - 2,1,0)+IF(DATA!$J16=COLUMN() - 2,1,0))=0," ",(IF(OR(DATA!$H$38=СПИСОК!$A16,DATA!$I$38=СПИСОК!$A16,DATA!$J$38=СПИСОК!$A16),"++","+")))</f>
        <v xml:space="preserve"> </v>
      </c>
      <c r="AN17" s="21" t="str">
        <f>IF((IF(DATA!$H16=COLUMN() - 2,1,0)+IF(DATA!$I16=COLUMN() - 2,1,0)+IF(DATA!$J16=COLUMN() - 2,1,0))=0," ",(IF(OR(DATA!$H$39=СПИСОК!$A16,DATA!$I$39=СПИСОК!$A16,DATA!$J$39=СПИСОК!$A16),"++","+")))</f>
        <v xml:space="preserve"> </v>
      </c>
      <c r="AO17" s="21" t="str">
        <f>IF((IF(DATA!$H16=COLUMN() - 2,1,0)+IF(DATA!$I16=COLUMN() - 2,1,0)+IF(DATA!$J16=COLUMN() - 2,1,0))=0," ",(IF(OR(DATA!$H$40=СПИСОК!$A16,DATA!$I$40=СПИСОК!$A16,DATA!$J$40=СПИСОК!$A16),"++","+")))</f>
        <v xml:space="preserve"> </v>
      </c>
      <c r="AP17" s="41" t="str">
        <f>IF((IF(DATA!$H16=COLUMN() - 2,1,0)+IF(DATA!$I16=COLUMN() - 2,1,0)+IF(DATA!$J16=COLUMN() - 2,1,0))=0," ",(IF(OR(DATA!$H$41=СПИСОК!$A16,DATA!$I$41=СПИСОК!$A16,DATA!$J$41=СПИСОК!$A16),"++","+")))</f>
        <v xml:space="preserve"> </v>
      </c>
      <c r="AQ17" s="33"/>
    </row>
    <row r="18" spans="1:43" ht="45" customHeight="1" x14ac:dyDescent="0.3">
      <c r="A18" s="85" t="str">
        <f>IF(СПИСОК!B17="","",СПИСОК!B17)</f>
        <v>Кузнецова Валерия Александровна</v>
      </c>
      <c r="B18" s="22"/>
      <c r="C18" s="20" t="str">
        <f>IF((IF(DATA!$H17=1,1,0)+IF(DATA!$I17=1,1,0)+IF(DATA!$J17=1,1,0))=0," ",(IF(OR(DATA!$H$2=СПИСОК!$A17,DATA!$I$2=СПИСОК!$A17,DATA!$J$2=СПИСОК!$A17),"++","+")))</f>
        <v xml:space="preserve"> </v>
      </c>
      <c r="D18" s="20" t="str">
        <f>IF((IF(DATA!H17=2,1,0)+IF(DATA!$I17=2,1,0)+IF(DATA!$J17=2,1,0))=0," ",(IF(OR(DATA!$H$3=СПИСОК!$A17,DATA!$I$3=СПИСОК!$A17,DATA!$J$3=СПИСОК!$A17),"++","+")))</f>
        <v xml:space="preserve"> </v>
      </c>
      <c r="E18" s="20" t="str">
        <f>IF((IF(DATA!$H17=3,1,0)+IF(DATA!$I17=3,1,0)+IF(DATA!$J17=3,1,0))=0," ",(IF(OR(DATA!$H$4=СПИСОК!$A17,DATA!$I$4=СПИСОК!$A17,DATA!$J$4=СПИСОК!$A17),"++","+")))</f>
        <v xml:space="preserve"> </v>
      </c>
      <c r="F18" s="20" t="str">
        <f>IF((IF(DATA!$H17=4,1,0)+IF(DATA!$I17=4,1,0)+IF(DATA!$J17=4,1,0))=0," ",(IF(OR(DATA!$H$5=СПИСОК!$A17,DATA!$I$5=СПИСОК!$A17,DATA!$J$5=СПИСОК!$A17),"++","+")))</f>
        <v xml:space="preserve"> </v>
      </c>
      <c r="G18" s="20" t="str">
        <f>IF((IF(DATA!$H17=COLUMN() - 2,1,0)+IF(DATA!$I17=COLUMN() - 2,1,0)+IF(DATA!$J17=COLUMN() - 2,1,0))=0," ",(IF(OR(DATA!$H$6=СПИСОК!$A17,DATA!$I$6=СПИСОК!$A17,DATA!$J$6=СПИСОК!$A17),"++","+")))</f>
        <v xml:space="preserve"> </v>
      </c>
      <c r="H18" s="20" t="str">
        <f>IF((IF(DATA!$H17=COLUMN() - 2,1,0)+IF(DATA!$I17=COLUMN() - 2,1,0)+IF(DATA!$J17=COLUMN() - 2,1,0))=0," ",(IF(OR(DATA!$H$7=СПИСОК!$A17,DATA!$I$7=СПИСОК!$A17,DATA!$J$7=СПИСОК!$A17),"++","+")))</f>
        <v xml:space="preserve"> </v>
      </c>
      <c r="I18" s="20" t="str">
        <f>IF((IF(DATA!$H17=COLUMN() - 2,1,0)+IF(DATA!$I17=COLUMN() - 2,1,0)+IF(DATA!$J17=COLUMN() - 2,1,0))=0," ",(IF(OR(DATA!$H$8=СПИСОК!$A17,DATA!$I$8=СПИСОК!$A17,DATA!$J$8=СПИСОК!$A17),"++","+")))</f>
        <v xml:space="preserve"> </v>
      </c>
      <c r="J18" s="21" t="str">
        <f>IF((IF(DATA!$H17=COLUMN() - 2,1,0)+IF(DATA!$I17=COLUMN() - 2,1,0)+IF(DATA!$J17=COLUMN() - 2,1,0))=0," ",(IF(OR(DATA!$H$9=СПИСОК!$A17,DATA!$I$9=СПИСОК!$A17,DATA!$J$9=СПИСОК!$A17),"++","+")))</f>
        <v xml:space="preserve"> </v>
      </c>
      <c r="K18" s="21" t="str">
        <f>IF((IF(DATA!$H17=COLUMN() - 2,1,0)+IF(DATA!$I17=COLUMN() - 2,1,0)+IF(DATA!$J17=COLUMN() - 2,1,0))=0," ",(IF(OR(DATA!$H$10=СПИСОК!$A17,DATA!$I$10=СПИСОК!$A17,DATA!$J$10=СПИСОК!$A17),"++","+")))</f>
        <v xml:space="preserve"> </v>
      </c>
      <c r="L18" s="21" t="str">
        <f>IF((IF(DATA!$H17=COLUMN() - 2,1,0)+IF(DATA!$I17=COLUMN() - 2,1,0)+IF(DATA!$J17=COLUMN() - 2,1,0))=0," ",(IF(OR(DATA!$H$11=СПИСОК!$A17,DATA!$I$11=СПИСОК!$A17,DATA!$J$11=СПИСОК!$A17),"++","+")))</f>
        <v xml:space="preserve"> </v>
      </c>
      <c r="M18" s="21" t="str">
        <f>IF((IF(DATA!$H17=COLUMN() - 2,1,0)+IF(DATA!$I17=COLUMN() - 2,1,0)+IF(DATA!$J17=COLUMN() - 2,1,0))=0," ",(IF(OR(DATA!$H$12=СПИСОК!$A17,DATA!$I$12=СПИСОК!$A17,DATA!$J$12=СПИСОК!$A17),"++","+")))</f>
        <v xml:space="preserve"> </v>
      </c>
      <c r="N18" s="21" t="str">
        <f>IF((IF(DATA!$H17=COLUMN() - 2,1,0)+IF(DATA!$I17=COLUMN() - 2,1,0)+IF(DATA!$J17=COLUMN() - 2,1,0))=0," ",(IF(OR(DATA!$H$13=СПИСОК!$A17,DATA!$I$13=СПИСОК!$A17,DATA!$J$13=СПИСОК!$A17),"++","+")))</f>
        <v xml:space="preserve"> </v>
      </c>
      <c r="O18" s="21" t="str">
        <f>IF((IF(DATA!$H17=COLUMN() - 2,1,0)+IF(DATA!$I17=COLUMN() - 2,1,0)+IF(DATA!$J17=COLUMN() - 2,1,0))=0," ",(IF(OR(DATA!$H$14=СПИСОК!$A17,DATA!$I$14=СПИСОК!$A17,DATA!$J$14=СПИСОК!$A17),"++","+")))</f>
        <v xml:space="preserve"> </v>
      </c>
      <c r="P18" s="21" t="str">
        <f>IF((IF(DATA!$H17=COLUMN() - 2,1,0)+IF(DATA!$I17=COLUMN() - 2,1,0)+IF(DATA!$J17=COLUMN() - 2,1,0))=0," ",(IF(OR(DATA!$H$15=СПИСОК!$A17,DATA!$I$15=СПИСОК!$A17,DATA!$J$15=СПИСОК!$A17),"++","+")))</f>
        <v xml:space="preserve"> </v>
      </c>
      <c r="Q18" s="21" t="str">
        <f>IF((IF(DATA!$H17=COLUMN() - 2,1,0)+IF(DATA!$I17=COLUMN() - 2,1,0)+IF(DATA!$J17=COLUMN() - 2,1,0))=0," ",(IF(OR(DATA!$H$16=СПИСОК!$A17,DATA!$I$16=СПИСОК!$A17,DATA!$J$16=СПИСОК!$A17),"++","+")))</f>
        <v xml:space="preserve"> </v>
      </c>
      <c r="R18" s="23"/>
      <c r="S18" s="21" t="str">
        <f>IF((IF(DATA!$H17=COLUMN() - 2,1,0)+IF(DATA!$I17=COLUMN() - 2,1,0)+IF(DATA!$J17=COLUMN() - 2,1,0))=0," ",(IF(OR(DATA!$H$18=СПИСОК!$A17,DATA!$I$18=СПИСОК!$A17,DATA!$J$18=СПИСОК!$A17),"++","+")))</f>
        <v xml:space="preserve"> </v>
      </c>
      <c r="T18" s="21" t="str">
        <f>IF((IF(DATA!$H17=COLUMN() - 2,1,0)+IF(DATA!$I17=COLUMN() - 2,1,0)+IF(DATA!$J17=COLUMN() - 2,1,0))=0," ",(IF(OR(DATA!$H$19=СПИСОК!$A17,DATA!$I$19=СПИСОК!$A17,DATA!$J$19=СПИСОК!$A17),"++","+")))</f>
        <v xml:space="preserve"> </v>
      </c>
      <c r="U18" s="21" t="str">
        <f>IF((IF(DATA!$H17=COLUMN() - 2,1,0)+IF(DATA!$I17=COLUMN() - 2,1,0)+IF(DATA!$J17=COLUMN() - 2,1,0))=0," ",(IF(OR(DATA!$H$20=СПИСОК!$A17,DATA!$I$20=СПИСОК!$A17,DATA!$J$20=СПИСОК!$A17),"++","+")))</f>
        <v xml:space="preserve"> </v>
      </c>
      <c r="V18" s="21" t="str">
        <f>IF((IF(DATA!$H17=COLUMN() - 2,1,0)+IF(DATA!$I17=COLUMN() - 2,1,0)+IF(DATA!$J17=COLUMN() - 2,1,0))=0," ",(IF(OR(DATA!$H$21=СПИСОК!$A17,DATA!$I$21=СПИСОК!$A17,DATA!$J$21=СПИСОК!$A17),"++","+")))</f>
        <v xml:space="preserve"> </v>
      </c>
      <c r="W18" s="21" t="str">
        <f>IF((IF(DATA!$H17=COLUMN() - 2,1,0)+IF(DATA!$I17=COLUMN() - 2,1,0)+IF(DATA!$J17=COLUMN() - 2,1,0))=0," ",(IF(OR(DATA!$H$22=СПИСОК!$A17,DATA!$I$22=СПИСОК!$A17,DATA!$J$22=СПИСОК!$A17),"++","+")))</f>
        <v xml:space="preserve"> </v>
      </c>
      <c r="X18" s="21" t="str">
        <f>IF((IF(DATA!$H17=COLUMN() - 2,1,0)+IF(DATA!$I17=COLUMN() - 2,1,0)+IF(DATA!$J17=COLUMN() - 2,1,0))=0," ",(IF(OR(DATA!$H$23=СПИСОК!$A17,DATA!$I$23=СПИСОК!$A17,DATA!$J$23=СПИСОК!$A17),"++","+")))</f>
        <v xml:space="preserve"> </v>
      </c>
      <c r="Y18" s="21" t="str">
        <f>IF((IF(DATA!$H17=COLUMN() - 2,1,0)+IF(DATA!$I17=COLUMN() - 2,1,0)+IF(DATA!$J17=COLUMN() - 2,1,0))=0," ",(IF(OR(DATA!$H$24=СПИСОК!$A17,DATA!$I$24=СПИСОК!$A17,DATA!$J$24=СПИСОК!$A17),"++","+")))</f>
        <v xml:space="preserve"> </v>
      </c>
      <c r="Z18" s="21" t="str">
        <f>IF((IF(DATA!$H17=COLUMN() - 2,1,0)+IF(DATA!$I17=COLUMN() - 2,1,0)+IF(DATA!$J17=COLUMN() - 2,1,0))=0," ",(IF(OR(DATA!$H$25=СПИСОК!$A17,DATA!$I$25=СПИСОК!$A17,DATA!$J$25=СПИСОК!$A17),"++","+")))</f>
        <v xml:space="preserve"> </v>
      </c>
      <c r="AA18" s="21" t="str">
        <f>IF((IF(DATA!$H17=COLUMN() - 2,1,0)+IF(DATA!$I17=COLUMN() - 2,1,0)+IF(DATA!$J17=COLUMN() - 2,1,0))=0," ",(IF(OR(DATA!$H$26=СПИСОК!$A17,DATA!$I$26=СПИСОК!$A17,DATA!$J$26=СПИСОК!$A17),"++","+")))</f>
        <v xml:space="preserve"> </v>
      </c>
      <c r="AB18" s="21" t="str">
        <f>IF((IF(DATA!$H17=COLUMN() - 2,1,0)+IF(DATA!$I17=COLUMN() - 2,1,0)+IF(DATA!$J17=COLUMN() - 2,1,0))=0," ",(IF(OR(DATA!$H$27=СПИСОК!$A17,DATA!$I$27=СПИСОК!$A17,DATA!$J$27=СПИСОК!$A17),"++","+")))</f>
        <v xml:space="preserve"> </v>
      </c>
      <c r="AC18" s="21" t="str">
        <f>IF((IF(DATA!$H17=COLUMN() - 2,1,0)+IF(DATA!$I17=COLUMN() - 2,1,0)+IF(DATA!$J17=COLUMN() - 2,1,0))=0," ",(IF(OR(DATA!$H$28=СПИСОК!$A17,DATA!$I$28=СПИСОК!$A17,DATA!$J$28=СПИСОК!$A17),"++","+")))</f>
        <v xml:space="preserve"> </v>
      </c>
      <c r="AD18" s="21" t="str">
        <f>IF((IF(DATA!$H17=COLUMN() - 2,1,0)+IF(DATA!$I17=COLUMN() - 2,1,0)+IF(DATA!$J17=COLUMN() - 2,1,0))=0," ",(IF(OR(DATA!$H$29=СПИСОК!$A17,DATA!$I$29=СПИСОК!$A17,DATA!$J$29=СПИСОК!$A17),"++","+")))</f>
        <v xml:space="preserve"> </v>
      </c>
      <c r="AE18" s="21" t="str">
        <f>IF((IF(DATA!$H17=COLUMN() - 2,1,0)+IF(DATA!$I17=COLUMN() - 2,1,0)+IF(DATA!$J17=COLUMN() - 2,1,0))=0," ",(IF(OR(DATA!$H$30=СПИСОК!$A17,DATA!$I$30=СПИСОК!$A17,DATA!$J$30=СПИСОК!$A17),"++","+")))</f>
        <v xml:space="preserve"> </v>
      </c>
      <c r="AF18" s="21" t="str">
        <f>IF((IF(DATA!$H17=COLUMN() - 2,1,0)+IF(DATA!$I17=COLUMN() - 2,1,0)+IF(DATA!$J17=COLUMN() - 2,1,0))=0," ",(IF(OR(DATA!$H$31=СПИСОК!$A17,DATA!$I$31=СПИСОК!$A17,DATA!$J$31=СПИСОК!$A17),"++","+")))</f>
        <v xml:space="preserve"> </v>
      </c>
      <c r="AG18" s="21" t="str">
        <f>IF((IF(DATA!$H17=COLUMN() - 2,1,0)+IF(DATA!$I17=COLUMN() - 2,1,0)+IF(DATA!$J17=COLUMN() - 2,1,0))=0," ",(IF(OR(DATA!$H$32=СПИСОК!$A17,DATA!$I$32=СПИСОК!$A17,DATA!$J$32=СПИСОК!$A17),"++","+")))</f>
        <v xml:space="preserve"> </v>
      </c>
      <c r="AH18" s="21" t="str">
        <f>IF((IF(DATA!$H17=COLUMN() - 2,1,0)+IF(DATA!$I17=COLUMN() - 2,1,0)+IF(DATA!$J17=COLUMN() - 2,1,0))=0," ",(IF(OR(DATA!$H$33=СПИСОК!$A17,DATA!$I$33=СПИСОК!$A17,DATA!$J$33=СПИСОК!$A17),"++","+")))</f>
        <v xml:space="preserve"> </v>
      </c>
      <c r="AI18" s="21" t="str">
        <f>IF((IF(DATA!$H17=COLUMN() - 2,1,0)+IF(DATA!$I17=COLUMN() - 2,1,0)+IF(DATA!$J17=COLUMN() - 2,1,0))=0," ",(IF(OR(DATA!$H$34=СПИСОК!$A17,DATA!$I$34=СПИСОК!$A17,DATA!$J$34=СПИСОК!$A17),"++","+")))</f>
        <v xml:space="preserve"> </v>
      </c>
      <c r="AJ18" s="21" t="str">
        <f>IF((IF(DATA!$H17=COLUMN() - 2,1,0)+IF(DATA!$I17=COLUMN() - 2,1,0)+IF(DATA!$J17=COLUMN() - 2,1,0))=0," ",(IF(OR(DATA!$H$35=СПИСОК!$A17,DATA!$I$35=СПИСОК!$A17,DATA!$J$35=СПИСОК!$A17),"++","+")))</f>
        <v xml:space="preserve"> </v>
      </c>
      <c r="AK18" s="21" t="str">
        <f>IF((IF(DATA!$H17=COLUMN() - 2,1,0)+IF(DATA!$I17=COLUMN() - 2,1,0)+IF(DATA!$J17=COLUMN() - 2,1,0))=0," ",(IF(OR(DATA!$H$36=СПИСОК!$A17,DATA!$I$36=СПИСОК!$A17,DATA!$J$36=СПИСОК!$A17),"++","+")))</f>
        <v xml:space="preserve"> </v>
      </c>
      <c r="AL18" s="21" t="str">
        <f>IF((IF(DATA!$H17=COLUMN() - 2,1,0)+IF(DATA!$I17=COLUMN() - 2,1,0)+IF(DATA!$J17=COLUMN() - 2,1,0))=0," ",(IF(OR(DATA!$H$37=СПИСОК!$A17,DATA!$I$37=СПИСОК!$A17,DATA!$J$37=СПИСОК!$A17),"++","+")))</f>
        <v xml:space="preserve"> </v>
      </c>
      <c r="AM18" s="21" t="str">
        <f>IF((IF(DATA!$H17=COLUMN() - 2,1,0)+IF(DATA!$I17=COLUMN() - 2,1,0)+IF(DATA!$J17=COLUMN() - 2,1,0))=0," ",(IF(OR(DATA!$H$38=СПИСОК!$A17,DATA!$I$38=СПИСОК!$A17,DATA!$J$38=СПИСОК!$A17),"++","+")))</f>
        <v xml:space="preserve"> </v>
      </c>
      <c r="AN18" s="21" t="str">
        <f>IF((IF(DATA!$H17=COLUMN() - 2,1,0)+IF(DATA!$I17=COLUMN() - 2,1,0)+IF(DATA!$J17=COLUMN() - 2,1,0))=0," ",(IF(OR(DATA!$H$39=СПИСОК!$A17,DATA!$I$39=СПИСОК!$A17,DATA!$J$39=СПИСОК!$A17),"++","+")))</f>
        <v xml:space="preserve"> </v>
      </c>
      <c r="AO18" s="21" t="str">
        <f>IF((IF(DATA!$H17=COLUMN() - 2,1,0)+IF(DATA!$I17=COLUMN() - 2,1,0)+IF(DATA!$J17=COLUMN() - 2,1,0))=0," ",(IF(OR(DATA!$H$40=СПИСОК!$A17,DATA!$I$40=СПИСОК!$A17,DATA!$J$40=СПИСОК!$A17),"++","+")))</f>
        <v xml:space="preserve"> </v>
      </c>
      <c r="AP18" s="41" t="str">
        <f>IF((IF(DATA!$H17=COLUMN() - 2,1,0)+IF(DATA!$I17=COLUMN() - 2,1,0)+IF(DATA!$J17=COLUMN() - 2,1,0))=0," ",(IF(OR(DATA!$H$41=СПИСОК!$A17,DATA!$I$41=СПИСОК!$A17,DATA!$J$41=СПИСОК!$A17),"++","+")))</f>
        <v xml:space="preserve"> </v>
      </c>
      <c r="AQ18" s="33"/>
    </row>
    <row r="19" spans="1:43" ht="45" customHeight="1" x14ac:dyDescent="0.3">
      <c r="A19" s="85" t="str">
        <f>IF(СПИСОК!B18="","",СПИСОК!B18)</f>
        <v>Кущев Владимир Игоревич</v>
      </c>
      <c r="B19" s="22"/>
      <c r="C19" s="20" t="str">
        <f>IF((IF(DATA!$H18=1,1,0)+IF(DATA!$I18=1,1,0)+IF(DATA!$J18=1,1,0))=0," ",(IF(OR(DATA!$H$2=СПИСОК!$A18,DATA!$I$2=СПИСОК!$A18,DATA!$J$2=СПИСОК!$A18),"++","+")))</f>
        <v xml:space="preserve"> </v>
      </c>
      <c r="D19" s="20" t="str">
        <f>IF((IF(DATA!H18=2,1,0)+IF(DATA!$I18=2,1,0)+IF(DATA!$J18=2,1,0))=0," ",(IF(OR(DATA!$H$3=СПИСОК!$A18,DATA!$I$3=СПИСОК!$A18,DATA!$J$3=СПИСОК!$A18),"++","+")))</f>
        <v xml:space="preserve"> </v>
      </c>
      <c r="E19" s="20" t="str">
        <f>IF((IF(DATA!$H18=3,1,0)+IF(DATA!$I18=3,1,0)+IF(DATA!$J18=3,1,0))=0," ",(IF(OR(DATA!$H$4=СПИСОК!$A18,DATA!$I$4=СПИСОК!$A18,DATA!$J$4=СПИСОК!$A18),"++","+")))</f>
        <v xml:space="preserve"> </v>
      </c>
      <c r="F19" s="20" t="str">
        <f>IF((IF(DATA!$H18=4,1,0)+IF(DATA!$I18=4,1,0)+IF(DATA!$J18=4,1,0))=0," ",(IF(OR(DATA!$H$5=СПИСОК!$A18,DATA!$I$5=СПИСОК!$A18,DATA!$J$5=СПИСОК!$A18),"++","+")))</f>
        <v>+</v>
      </c>
      <c r="G19" s="20" t="str">
        <f>IF((IF(DATA!$H18=COLUMN() - 2,1,0)+IF(DATA!$I18=COLUMN() - 2,1,0)+IF(DATA!$J18=COLUMN() - 2,1,0))=0," ",(IF(OR(DATA!$H$6=СПИСОК!$A18,DATA!$I$6=СПИСОК!$A18,DATA!$J$6=СПИСОК!$A18),"++","+")))</f>
        <v xml:space="preserve"> </v>
      </c>
      <c r="H19" s="20" t="str">
        <f>IF((IF(DATA!$H18=COLUMN() - 2,1,0)+IF(DATA!$I18=COLUMN() - 2,1,0)+IF(DATA!$J18=COLUMN() - 2,1,0))=0," ",(IF(OR(DATA!$H$7=СПИСОК!$A18,DATA!$I$7=СПИСОК!$A18,DATA!$J$7=СПИСОК!$A18),"++","+")))</f>
        <v xml:space="preserve"> </v>
      </c>
      <c r="I19" s="20" t="str">
        <f>IF((IF(DATA!$H18=COLUMN() - 2,1,0)+IF(DATA!$I18=COLUMN() - 2,1,0)+IF(DATA!$J18=COLUMN() - 2,1,0))=0," ",(IF(OR(DATA!$H$8=СПИСОК!$A18,DATA!$I$8=СПИСОК!$A18,DATA!$J$8=СПИСОК!$A18),"++","+")))</f>
        <v xml:space="preserve"> </v>
      </c>
      <c r="J19" s="21" t="str">
        <f>IF((IF(DATA!$H18=COLUMN() - 2,1,0)+IF(DATA!$I18=COLUMN() - 2,1,0)+IF(DATA!$J18=COLUMN() - 2,1,0))=0," ",(IF(OR(DATA!$H$9=СПИСОК!$A18,DATA!$I$9=СПИСОК!$A18,DATA!$J$9=СПИСОК!$A18),"++","+")))</f>
        <v xml:space="preserve"> </v>
      </c>
      <c r="K19" s="21" t="str">
        <f>IF((IF(DATA!$H18=COLUMN() - 2,1,0)+IF(DATA!$I18=COLUMN() - 2,1,0)+IF(DATA!$J18=COLUMN() - 2,1,0))=0," ",(IF(OR(DATA!$H$10=СПИСОК!$A18,DATA!$I$10=СПИСОК!$A18,DATA!$J$10=СПИСОК!$A18),"++","+")))</f>
        <v xml:space="preserve"> </v>
      </c>
      <c r="L19" s="21" t="str">
        <f>IF((IF(DATA!$H18=COLUMN() - 2,1,0)+IF(DATA!$I18=COLUMN() - 2,1,0)+IF(DATA!$J18=COLUMN() - 2,1,0))=0," ",(IF(OR(DATA!$H$11=СПИСОК!$A18,DATA!$I$11=СПИСОК!$A18,DATA!$J$11=СПИСОК!$A18),"++","+")))</f>
        <v xml:space="preserve"> </v>
      </c>
      <c r="M19" s="21" t="str">
        <f>IF((IF(DATA!$H18=COLUMN() - 2,1,0)+IF(DATA!$I18=COLUMN() - 2,1,0)+IF(DATA!$J18=COLUMN() - 2,1,0))=0," ",(IF(OR(DATA!$H$12=СПИСОК!$A18,DATA!$I$12=СПИСОК!$A18,DATA!$J$12=СПИСОК!$A18),"++","+")))</f>
        <v xml:space="preserve"> </v>
      </c>
      <c r="N19" s="21" t="str">
        <f>IF((IF(DATA!$H18=COLUMN() - 2,1,0)+IF(DATA!$I18=COLUMN() - 2,1,0)+IF(DATA!$J18=COLUMN() - 2,1,0))=0," ",(IF(OR(DATA!$H$13=СПИСОК!$A18,DATA!$I$13=СПИСОК!$A18,DATA!$J$13=СПИСОК!$A18),"++","+")))</f>
        <v xml:space="preserve"> </v>
      </c>
      <c r="O19" s="21" t="str">
        <f>IF((IF(DATA!$H18=COLUMN() - 2,1,0)+IF(DATA!$I18=COLUMN() - 2,1,0)+IF(DATA!$J18=COLUMN() - 2,1,0))=0," ",(IF(OR(DATA!$H$14=СПИСОК!$A18,DATA!$I$14=СПИСОК!$A18,DATA!$J$14=СПИСОК!$A18),"++","+")))</f>
        <v xml:space="preserve"> </v>
      </c>
      <c r="P19" s="21" t="str">
        <f>IF((IF(DATA!$H18=COLUMN() - 2,1,0)+IF(DATA!$I18=COLUMN() - 2,1,0)+IF(DATA!$J18=COLUMN() - 2,1,0))=0," ",(IF(OR(DATA!$H$15=СПИСОК!$A18,DATA!$I$15=СПИСОК!$A18,DATA!$J$15=СПИСОК!$A18),"++","+")))</f>
        <v xml:space="preserve"> </v>
      </c>
      <c r="Q19" s="21" t="str">
        <f>IF((IF(DATA!$H18=COLUMN() - 2,1,0)+IF(DATA!$I18=COLUMN() - 2,1,0)+IF(DATA!$J18=COLUMN() - 2,1,0))=0," ",(IF(OR(DATA!$H$16=СПИСОК!$A18,DATA!$I$16=СПИСОК!$A18,DATA!$J$16=СПИСОК!$A18),"++","+")))</f>
        <v xml:space="preserve"> </v>
      </c>
      <c r="R19" s="21" t="str">
        <f>IF((IF(DATA!$H18=COLUMN() - 2,1,0)+IF(DATA!$I18=COLUMN() - 2,1,0)+IF(DATA!$J18=COLUMN() - 2,1,0))=0," ",(IF(OR(DATA!$H$17=СПИСОК!$A18,DATA!$I$17=СПИСОК!$A18,DATA!$J$17=СПИСОК!$A18),"++","+")))</f>
        <v xml:space="preserve"> </v>
      </c>
      <c r="S19" s="23"/>
      <c r="T19" s="21" t="str">
        <f>IF((IF(DATA!$H18=COLUMN() - 2,1,0)+IF(DATA!$I18=COLUMN() - 2,1,0)+IF(DATA!$J18=COLUMN() - 2,1,0))=0," ",(IF(OR(DATA!$H$19=СПИСОК!$A18,DATA!$I$19=СПИСОК!$A18,DATA!$J$19=СПИСОК!$A18),"++","+")))</f>
        <v xml:space="preserve"> </v>
      </c>
      <c r="U19" s="21" t="str">
        <f>IF((IF(DATA!$H18=COLUMN() - 2,1,0)+IF(DATA!$I18=COLUMN() - 2,1,0)+IF(DATA!$J18=COLUMN() - 2,1,0))=0," ",(IF(OR(DATA!$H$20=СПИСОК!$A18,DATA!$I$20=СПИСОК!$A18,DATA!$J$20=СПИСОК!$A18),"++","+")))</f>
        <v>+</v>
      </c>
      <c r="V19" s="21" t="str">
        <f>IF((IF(DATA!$H18=COLUMN() - 2,1,0)+IF(DATA!$I18=COLUMN() - 2,1,0)+IF(DATA!$J18=COLUMN() - 2,1,0))=0," ",(IF(OR(DATA!$H$21=СПИСОК!$A18,DATA!$I$21=СПИСОК!$A18,DATA!$J$21=СПИСОК!$A18),"++","+")))</f>
        <v xml:space="preserve"> </v>
      </c>
      <c r="W19" s="21" t="str">
        <f>IF((IF(DATA!$H18=COLUMN() - 2,1,0)+IF(DATA!$I18=COLUMN() - 2,1,0)+IF(DATA!$J18=COLUMN() - 2,1,0))=0," ",(IF(OR(DATA!$H$22=СПИСОК!$A18,DATA!$I$22=СПИСОК!$A18,DATA!$J$22=СПИСОК!$A18),"++","+")))</f>
        <v xml:space="preserve"> </v>
      </c>
      <c r="X19" s="21" t="str">
        <f>IF((IF(DATA!$H18=COLUMN() - 2,1,0)+IF(DATA!$I18=COLUMN() - 2,1,0)+IF(DATA!$J18=COLUMN() - 2,1,0))=0," ",(IF(OR(DATA!$H$23=СПИСОК!$A18,DATA!$I$23=СПИСОК!$A18,DATA!$J$23=СПИСОК!$A18),"++","+")))</f>
        <v xml:space="preserve"> </v>
      </c>
      <c r="Y19" s="21" t="str">
        <f>IF((IF(DATA!$H18=COLUMN() - 2,1,0)+IF(DATA!$I18=COLUMN() - 2,1,0)+IF(DATA!$J18=COLUMN() - 2,1,0))=0," ",(IF(OR(DATA!$H$24=СПИСОК!$A18,DATA!$I$24=СПИСОК!$A18,DATA!$J$24=СПИСОК!$A18),"++","+")))</f>
        <v xml:space="preserve"> </v>
      </c>
      <c r="Z19" s="21" t="str">
        <f>IF((IF(DATA!$H18=COLUMN() - 2,1,0)+IF(DATA!$I18=COLUMN() - 2,1,0)+IF(DATA!$J18=COLUMN() - 2,1,0))=0," ",(IF(OR(DATA!$H$25=СПИСОК!$A18,DATA!$I$25=СПИСОК!$A18,DATA!$J$25=СПИСОК!$A18),"++","+")))</f>
        <v xml:space="preserve"> </v>
      </c>
      <c r="AA19" s="21" t="str">
        <f>IF((IF(DATA!$H18=COLUMN() - 2,1,0)+IF(DATA!$I18=COLUMN() - 2,1,0)+IF(DATA!$J18=COLUMN() - 2,1,0))=0," ",(IF(OR(DATA!$H$26=СПИСОК!$A18,DATA!$I$26=СПИСОК!$A18,DATA!$J$26=СПИСОК!$A18),"++","+")))</f>
        <v xml:space="preserve"> </v>
      </c>
      <c r="AB19" s="21" t="str">
        <f>IF((IF(DATA!$H18=COLUMN() - 2,1,0)+IF(DATA!$I18=COLUMN() - 2,1,0)+IF(DATA!$J18=COLUMN() - 2,1,0))=0," ",(IF(OR(DATA!$H$27=СПИСОК!$A18,DATA!$I$27=СПИСОК!$A18,DATA!$J$27=СПИСОК!$A18),"++","+")))</f>
        <v>+</v>
      </c>
      <c r="AC19" s="21" t="str">
        <f>IF((IF(DATA!$H18=COLUMN() - 2,1,0)+IF(DATA!$I18=COLUMN() - 2,1,0)+IF(DATA!$J18=COLUMN() - 2,1,0))=0," ",(IF(OR(DATA!$H$28=СПИСОК!$A18,DATA!$I$28=СПИСОК!$A18,DATA!$J$28=СПИСОК!$A18),"++","+")))</f>
        <v xml:space="preserve"> </v>
      </c>
      <c r="AD19" s="21" t="str">
        <f>IF((IF(DATA!$H18=COLUMN() - 2,1,0)+IF(DATA!$I18=COLUMN() - 2,1,0)+IF(DATA!$J18=COLUMN() - 2,1,0))=0," ",(IF(OR(DATA!$H$29=СПИСОК!$A18,DATA!$I$29=СПИСОК!$A18,DATA!$J$29=СПИСОК!$A18),"++","+")))</f>
        <v xml:space="preserve"> </v>
      </c>
      <c r="AE19" s="21" t="str">
        <f>IF((IF(DATA!$H18=COLUMN() - 2,1,0)+IF(DATA!$I18=COLUMN() - 2,1,0)+IF(DATA!$J18=COLUMN() - 2,1,0))=0," ",(IF(OR(DATA!$H$30=СПИСОК!$A18,DATA!$I$30=СПИСОК!$A18,DATA!$J$30=СПИСОК!$A18),"++","+")))</f>
        <v xml:space="preserve"> </v>
      </c>
      <c r="AF19" s="21" t="str">
        <f>IF((IF(DATA!$H18=COLUMN() - 2,1,0)+IF(DATA!$I18=COLUMN() - 2,1,0)+IF(DATA!$J18=COLUMN() - 2,1,0))=0," ",(IF(OR(DATA!$H$31=СПИСОК!$A18,DATA!$I$31=СПИСОК!$A18,DATA!$J$31=СПИСОК!$A18),"++","+")))</f>
        <v xml:space="preserve"> </v>
      </c>
      <c r="AG19" s="21" t="str">
        <f>IF((IF(DATA!$H18=COLUMN() - 2,1,0)+IF(DATA!$I18=COLUMN() - 2,1,0)+IF(DATA!$J18=COLUMN() - 2,1,0))=0," ",(IF(OR(DATA!$H$32=СПИСОК!$A18,DATA!$I$32=СПИСОК!$A18,DATA!$J$32=СПИСОК!$A18),"++","+")))</f>
        <v xml:space="preserve"> </v>
      </c>
      <c r="AH19" s="21" t="str">
        <f>IF((IF(DATA!$H18=COLUMN() - 2,1,0)+IF(DATA!$I18=COLUMN() - 2,1,0)+IF(DATA!$J18=COLUMN() - 2,1,0))=0," ",(IF(OR(DATA!$H$33=СПИСОК!$A18,DATA!$I$33=СПИСОК!$A18,DATA!$J$33=СПИСОК!$A18),"++","+")))</f>
        <v xml:space="preserve"> </v>
      </c>
      <c r="AI19" s="21" t="str">
        <f>IF((IF(DATA!$H18=COLUMN() - 2,1,0)+IF(DATA!$I18=COLUMN() - 2,1,0)+IF(DATA!$J18=COLUMN() - 2,1,0))=0," ",(IF(OR(DATA!$H$34=СПИСОК!$A18,DATA!$I$34=СПИСОК!$A18,DATA!$J$34=СПИСОК!$A18),"++","+")))</f>
        <v xml:space="preserve"> </v>
      </c>
      <c r="AJ19" s="21" t="str">
        <f>IF((IF(DATA!$H18=COLUMN() - 2,1,0)+IF(DATA!$I18=COLUMN() - 2,1,0)+IF(DATA!$J18=COLUMN() - 2,1,0))=0," ",(IF(OR(DATA!$H$35=СПИСОК!$A18,DATA!$I$35=СПИСОК!$A18,DATA!$J$35=СПИСОК!$A18),"++","+")))</f>
        <v xml:space="preserve"> </v>
      </c>
      <c r="AK19" s="21" t="str">
        <f>IF((IF(DATA!$H18=COLUMN() - 2,1,0)+IF(DATA!$I18=COLUMN() - 2,1,0)+IF(DATA!$J18=COLUMN() - 2,1,0))=0," ",(IF(OR(DATA!$H$36=СПИСОК!$A18,DATA!$I$36=СПИСОК!$A18,DATA!$J$36=СПИСОК!$A18),"++","+")))</f>
        <v xml:space="preserve"> </v>
      </c>
      <c r="AL19" s="21" t="str">
        <f>IF((IF(DATA!$H18=COLUMN() - 2,1,0)+IF(DATA!$I18=COLUMN() - 2,1,0)+IF(DATA!$J18=COLUMN() - 2,1,0))=0," ",(IF(OR(DATA!$H$37=СПИСОК!$A18,DATA!$I$37=СПИСОК!$A18,DATA!$J$37=СПИСОК!$A18),"++","+")))</f>
        <v xml:space="preserve"> </v>
      </c>
      <c r="AM19" s="21" t="str">
        <f>IF((IF(DATA!$H18=COLUMN() - 2,1,0)+IF(DATA!$I18=COLUMN() - 2,1,0)+IF(DATA!$J18=COLUMN() - 2,1,0))=0," ",(IF(OR(DATA!$H$38=СПИСОК!$A18,DATA!$I$38=СПИСОК!$A18,DATA!$J$38=СПИСОК!$A18),"++","+")))</f>
        <v xml:space="preserve"> </v>
      </c>
      <c r="AN19" s="21" t="str">
        <f>IF((IF(DATA!$H18=COLUMN() - 2,1,0)+IF(DATA!$I18=COLUMN() - 2,1,0)+IF(DATA!$J18=COLUMN() - 2,1,0))=0," ",(IF(OR(DATA!$H$39=СПИСОК!$A18,DATA!$I$39=СПИСОК!$A18,DATA!$J$39=СПИСОК!$A18),"++","+")))</f>
        <v xml:space="preserve"> </v>
      </c>
      <c r="AO19" s="21" t="str">
        <f>IF((IF(DATA!$H18=COLUMN() - 2,1,0)+IF(DATA!$I18=COLUMN() - 2,1,0)+IF(DATA!$J18=COLUMN() - 2,1,0))=0," ",(IF(OR(DATA!$H$40=СПИСОК!$A18,DATA!$I$40=СПИСОК!$A18,DATA!$J$40=СПИСОК!$A18),"++","+")))</f>
        <v xml:space="preserve"> </v>
      </c>
      <c r="AP19" s="41" t="str">
        <f>IF((IF(DATA!$H18=COLUMN() - 2,1,0)+IF(DATA!$I18=COLUMN() - 2,1,0)+IF(DATA!$J18=COLUMN() - 2,1,0))=0," ",(IF(OR(DATA!$H$41=СПИСОК!$A18,DATA!$I$41=СПИСОК!$A18,DATA!$J$41=СПИСОК!$A18),"++","+")))</f>
        <v xml:space="preserve"> </v>
      </c>
      <c r="AQ19" s="33"/>
    </row>
    <row r="20" spans="1:43" ht="45" customHeight="1" x14ac:dyDescent="0.3">
      <c r="A20" s="85" t="str">
        <f>IF(СПИСОК!B19="","",СПИСОК!B19)</f>
        <v>Манжос Ульяна Антоновна</v>
      </c>
      <c r="B20" s="22"/>
      <c r="C20" s="20" t="str">
        <f>IF((IF(DATA!$H19=1,1,0)+IF(DATA!$I19=1,1,0)+IF(DATA!$J19=1,1,0))=0," ",(IF(OR(DATA!$H$2=СПИСОК!$A19,DATA!$I$2=СПИСОК!$A19,DATA!$J$2=СПИСОК!$A19),"++","+")))</f>
        <v xml:space="preserve"> </v>
      </c>
      <c r="D20" s="20" t="str">
        <f>IF((IF(DATA!H19=2,1,0)+IF(DATA!$I19=2,1,0)+IF(DATA!$J19=2,1,0))=0," ",(IF(OR(DATA!$H$3=СПИСОК!$A19,DATA!$I$3=СПИСОК!$A19,DATA!$J$3=СПИСОК!$A19),"++","+")))</f>
        <v xml:space="preserve"> </v>
      </c>
      <c r="E20" s="20" t="str">
        <f>IF((IF(DATA!$H19=3,1,0)+IF(DATA!$I19=3,1,0)+IF(DATA!$J19=3,1,0))=0," ",(IF(OR(DATA!$H$4=СПИСОК!$A19,DATA!$I$4=СПИСОК!$A19,DATA!$J$4=СПИСОК!$A19),"++","+")))</f>
        <v xml:space="preserve"> </v>
      </c>
      <c r="F20" s="20" t="str">
        <f>IF((IF(DATA!$H19=4,1,0)+IF(DATA!$I19=4,1,0)+IF(DATA!$J19=4,1,0))=0," ",(IF(OR(DATA!$H$5=СПИСОК!$A19,DATA!$I$5=СПИСОК!$A19,DATA!$J$5=СПИСОК!$A19),"++","+")))</f>
        <v>+</v>
      </c>
      <c r="G20" s="20" t="str">
        <f>IF((IF(DATA!$H19=COLUMN() - 2,1,0)+IF(DATA!$I19=COLUMN() - 2,1,0)+IF(DATA!$J19=COLUMN() - 2,1,0))=0," ",(IF(OR(DATA!$H$6=СПИСОК!$A19,DATA!$I$6=СПИСОК!$A19,DATA!$J$6=СПИСОК!$A19),"++","+")))</f>
        <v xml:space="preserve"> </v>
      </c>
      <c r="H20" s="20" t="str">
        <f>IF((IF(DATA!$H19=COLUMN() - 2,1,0)+IF(DATA!$I19=COLUMN() - 2,1,0)+IF(DATA!$J19=COLUMN() - 2,1,0))=0," ",(IF(OR(DATA!$H$7=СПИСОК!$A19,DATA!$I$7=СПИСОК!$A19,DATA!$J$7=СПИСОК!$A19),"++","+")))</f>
        <v xml:space="preserve"> </v>
      </c>
      <c r="I20" s="20" t="str">
        <f>IF((IF(DATA!$H19=COLUMN() - 2,1,0)+IF(DATA!$I19=COLUMN() - 2,1,0)+IF(DATA!$J19=COLUMN() - 2,1,0))=0," ",(IF(OR(DATA!$H$8=СПИСОК!$A19,DATA!$I$8=СПИСОК!$A19,DATA!$J$8=СПИСОК!$A19),"++","+")))</f>
        <v xml:space="preserve"> </v>
      </c>
      <c r="J20" s="21" t="str">
        <f>IF((IF(DATA!$H19=COLUMN() - 2,1,0)+IF(DATA!$I19=COLUMN() - 2,1,0)+IF(DATA!$J19=COLUMN() - 2,1,0))=0," ",(IF(OR(DATA!$H$9=СПИСОК!$A19,DATA!$I$9=СПИСОК!$A19,DATA!$J$9=СПИСОК!$A19),"++","+")))</f>
        <v xml:space="preserve"> </v>
      </c>
      <c r="K20" s="21" t="str">
        <f>IF((IF(DATA!$H19=COLUMN() - 2,1,0)+IF(DATA!$I19=COLUMN() - 2,1,0)+IF(DATA!$J19=COLUMN() - 2,1,0))=0," ",(IF(OR(DATA!$H$10=СПИСОК!$A19,DATA!$I$10=СПИСОК!$A19,DATA!$J$10=СПИСОК!$A19),"++","+")))</f>
        <v xml:space="preserve"> </v>
      </c>
      <c r="L20" s="21" t="str">
        <f>IF((IF(DATA!$H19=COLUMN() - 2,1,0)+IF(DATA!$I19=COLUMN() - 2,1,0)+IF(DATA!$J19=COLUMN() - 2,1,0))=0," ",(IF(OR(DATA!$H$11=СПИСОК!$A19,DATA!$I$11=СПИСОК!$A19,DATA!$J$11=СПИСОК!$A19),"++","+")))</f>
        <v xml:space="preserve"> </v>
      </c>
      <c r="M20" s="21" t="str">
        <f>IF((IF(DATA!$H19=COLUMN() - 2,1,0)+IF(DATA!$I19=COLUMN() - 2,1,0)+IF(DATA!$J19=COLUMN() - 2,1,0))=0," ",(IF(OR(DATA!$H$12=СПИСОК!$A19,DATA!$I$12=СПИСОК!$A19,DATA!$J$12=СПИСОК!$A19),"++","+")))</f>
        <v xml:space="preserve"> </v>
      </c>
      <c r="N20" s="21" t="str">
        <f>IF((IF(DATA!$H19=COLUMN() - 2,1,0)+IF(DATA!$I19=COLUMN() - 2,1,0)+IF(DATA!$J19=COLUMN() - 2,1,0))=0," ",(IF(OR(DATA!$H$13=СПИСОК!$A19,DATA!$I$13=СПИСОК!$A19,DATA!$J$13=СПИСОК!$A19),"++","+")))</f>
        <v xml:space="preserve"> </v>
      </c>
      <c r="O20" s="21" t="str">
        <f>IF((IF(DATA!$H19=COLUMN() - 2,1,0)+IF(DATA!$I19=COLUMN() - 2,1,0)+IF(DATA!$J19=COLUMN() - 2,1,0))=0," ",(IF(OR(DATA!$H$14=СПИСОК!$A19,DATA!$I$14=СПИСОК!$A19,DATA!$J$14=СПИСОК!$A19),"++","+")))</f>
        <v xml:space="preserve"> </v>
      </c>
      <c r="P20" s="21" t="str">
        <f>IF((IF(DATA!$H19=COLUMN() - 2,1,0)+IF(DATA!$I19=COLUMN() - 2,1,0)+IF(DATA!$J19=COLUMN() - 2,1,0))=0," ",(IF(OR(DATA!$H$15=СПИСОК!$A19,DATA!$I$15=СПИСОК!$A19,DATA!$J$15=СПИСОК!$A19),"++","+")))</f>
        <v xml:space="preserve"> </v>
      </c>
      <c r="Q20" s="21" t="str">
        <f>IF((IF(DATA!$H19=COLUMN() - 2,1,0)+IF(DATA!$I19=COLUMN() - 2,1,0)+IF(DATA!$J19=COLUMN() - 2,1,0))=0," ",(IF(OR(DATA!$H$16=СПИСОК!$A19,DATA!$I$16=СПИСОК!$A19,DATA!$J$16=СПИСОК!$A19),"++","+")))</f>
        <v xml:space="preserve"> </v>
      </c>
      <c r="R20" s="21" t="str">
        <f>IF((IF(DATA!$H19=COLUMN() - 2,1,0)+IF(DATA!$I19=COLUMN() - 2,1,0)+IF(DATA!$J19=COLUMN() - 2,1,0))=0," ",(IF(OR(DATA!$H$17=СПИСОК!$A19,DATA!$I$17=СПИСОК!$A19,DATA!$J$17=СПИСОК!$A19),"++","+")))</f>
        <v xml:space="preserve"> </v>
      </c>
      <c r="S20" s="21" t="str">
        <f>IF((IF(DATA!$H19=COLUMN() - 2,1,0)+IF(DATA!$I19=COLUMN() - 2,1,0)+IF(DATA!$J19=COLUMN() - 2,1,0))=0," ",(IF(OR(DATA!$H$18=СПИСОК!$A19,DATA!$I$18=СПИСОК!$A19,DATA!$J$18=СПИСОК!$A19),"++","+")))</f>
        <v xml:space="preserve"> </v>
      </c>
      <c r="T20" s="23"/>
      <c r="U20" s="21" t="str">
        <f>IF((IF(DATA!$H19=COLUMN() - 2,1,0)+IF(DATA!$I19=COLUMN() - 2,1,0)+IF(DATA!$J19=COLUMN() - 2,1,0))=0," ",(IF(OR(DATA!$H$20=СПИСОК!$A19,DATA!$I$20=СПИСОК!$A19,DATA!$J$20=СПИСОК!$A19),"++","+")))</f>
        <v xml:space="preserve"> </v>
      </c>
      <c r="V20" s="21" t="str">
        <f>IF((IF(DATA!$H19=COLUMN() - 2,1,0)+IF(DATA!$I19=COLUMN() - 2,1,0)+IF(DATA!$J19=COLUMN() - 2,1,0))=0," ",(IF(OR(DATA!$H$21=СПИСОК!$A19,DATA!$I$21=СПИСОК!$A19,DATA!$J$21=СПИСОК!$A19),"++","+")))</f>
        <v xml:space="preserve"> </v>
      </c>
      <c r="W20" s="21" t="str">
        <f>IF((IF(DATA!$H19=COLUMN() - 2,1,0)+IF(DATA!$I19=COLUMN() - 2,1,0)+IF(DATA!$J19=COLUMN() - 2,1,0))=0," ",(IF(OR(DATA!$H$22=СПИСОК!$A19,DATA!$I$22=СПИСОК!$A19,DATA!$J$22=СПИСОК!$A19),"++","+")))</f>
        <v xml:space="preserve"> </v>
      </c>
      <c r="X20" s="21" t="str">
        <f>IF((IF(DATA!$H19=COLUMN() - 2,1,0)+IF(DATA!$I19=COLUMN() - 2,1,0)+IF(DATA!$J19=COLUMN() - 2,1,0))=0," ",(IF(OR(DATA!$H$23=СПИСОК!$A19,DATA!$I$23=СПИСОК!$A19,DATA!$J$23=СПИСОК!$A19),"++","+")))</f>
        <v xml:space="preserve"> </v>
      </c>
      <c r="Y20" s="21" t="str">
        <f>IF((IF(DATA!$H19=COLUMN() - 2,1,0)+IF(DATA!$I19=COLUMN() - 2,1,0)+IF(DATA!$J19=COLUMN() - 2,1,0))=0," ",(IF(OR(DATA!$H$24=СПИСОК!$A19,DATA!$I$24=СПИСОК!$A19,DATA!$J$24=СПИСОК!$A19),"++","+")))</f>
        <v xml:space="preserve"> </v>
      </c>
      <c r="Z20" s="21" t="str">
        <f>IF((IF(DATA!$H19=COLUMN() - 2,1,0)+IF(DATA!$I19=COLUMN() - 2,1,0)+IF(DATA!$J19=COLUMN() - 2,1,0))=0," ",(IF(OR(DATA!$H$25=СПИСОК!$A19,DATA!$I$25=СПИСОК!$A19,DATA!$J$25=СПИСОК!$A19),"++","+")))</f>
        <v xml:space="preserve"> </v>
      </c>
      <c r="AA20" s="21" t="str">
        <f>IF((IF(DATA!$H19=COLUMN() - 2,1,0)+IF(DATA!$I19=COLUMN() - 2,1,0)+IF(DATA!$J19=COLUMN() - 2,1,0))=0," ",(IF(OR(DATA!$H$26=СПИСОК!$A19,DATA!$I$26=СПИСОК!$A19,DATA!$J$26=СПИСОК!$A19),"++","+")))</f>
        <v xml:space="preserve"> </v>
      </c>
      <c r="AB20" s="21" t="str">
        <f>IF((IF(DATA!$H19=COLUMN() - 2,1,0)+IF(DATA!$I19=COLUMN() - 2,1,0)+IF(DATA!$J19=COLUMN() - 2,1,0))=0," ",(IF(OR(DATA!$H$27=СПИСОК!$A19,DATA!$I$27=СПИСОК!$A19,DATA!$J$27=СПИСОК!$A19),"++","+")))</f>
        <v>+</v>
      </c>
      <c r="AC20" s="21" t="str">
        <f>IF((IF(DATA!$H19=COLUMN() - 2,1,0)+IF(DATA!$I19=COLUMN() - 2,1,0)+IF(DATA!$J19=COLUMN() - 2,1,0))=0," ",(IF(OR(DATA!$H$28=СПИСОК!$A19,DATA!$I$28=СПИСОК!$A19,DATA!$J$28=СПИСОК!$A19),"++","+")))</f>
        <v>+</v>
      </c>
      <c r="AD20" s="21" t="str">
        <f>IF((IF(DATA!$H19=COLUMN() - 2,1,0)+IF(DATA!$I19=COLUMN() - 2,1,0)+IF(DATA!$J19=COLUMN() - 2,1,0))=0," ",(IF(OR(DATA!$H$29=СПИСОК!$A19,DATA!$I$29=СПИСОК!$A19,DATA!$J$29=СПИСОК!$A19),"++","+")))</f>
        <v xml:space="preserve"> </v>
      </c>
      <c r="AE20" s="21" t="str">
        <f>IF((IF(DATA!$H19=COLUMN() - 2,1,0)+IF(DATA!$I19=COLUMN() - 2,1,0)+IF(DATA!$J19=COLUMN() - 2,1,0))=0," ",(IF(OR(DATA!$H$30=СПИСОК!$A19,DATA!$I$30=СПИСОК!$A19,DATA!$J$30=СПИСОК!$A19),"++","+")))</f>
        <v xml:space="preserve"> </v>
      </c>
      <c r="AF20" s="21" t="str">
        <f>IF((IF(DATA!$H19=COLUMN() - 2,1,0)+IF(DATA!$I19=COLUMN() - 2,1,0)+IF(DATA!$J19=COLUMN() - 2,1,0))=0," ",(IF(OR(DATA!$H$31=СПИСОК!$A19,DATA!$I$31=СПИСОК!$A19,DATA!$J$31=СПИСОК!$A19),"++","+")))</f>
        <v xml:space="preserve"> </v>
      </c>
      <c r="AG20" s="21" t="str">
        <f>IF((IF(DATA!$H19=COLUMN() - 2,1,0)+IF(DATA!$I19=COLUMN() - 2,1,0)+IF(DATA!$J19=COLUMN() - 2,1,0))=0," ",(IF(OR(DATA!$H$32=СПИСОК!$A19,DATA!$I$32=СПИСОК!$A19,DATA!$J$32=СПИСОК!$A19),"++","+")))</f>
        <v xml:space="preserve"> </v>
      </c>
      <c r="AH20" s="21" t="str">
        <f>IF((IF(DATA!$H19=COLUMN() - 2,1,0)+IF(DATA!$I19=COLUMN() - 2,1,0)+IF(DATA!$J19=COLUMN() - 2,1,0))=0," ",(IF(OR(DATA!$H$33=СПИСОК!$A19,DATA!$I$33=СПИСОК!$A19,DATA!$J$33=СПИСОК!$A19),"++","+")))</f>
        <v xml:space="preserve"> </v>
      </c>
      <c r="AI20" s="21" t="str">
        <f>IF((IF(DATA!$H19=COLUMN() - 2,1,0)+IF(DATA!$I19=COLUMN() - 2,1,0)+IF(DATA!$J19=COLUMN() - 2,1,0))=0," ",(IF(OR(DATA!$H$34=СПИСОК!$A19,DATA!$I$34=СПИСОК!$A19,DATA!$J$34=СПИСОК!$A19),"++","+")))</f>
        <v xml:space="preserve"> </v>
      </c>
      <c r="AJ20" s="21" t="str">
        <f>IF((IF(DATA!$H19=COLUMN() - 2,1,0)+IF(DATA!$I19=COLUMN() - 2,1,0)+IF(DATA!$J19=COLUMN() - 2,1,0))=0," ",(IF(OR(DATA!$H$35=СПИСОК!$A19,DATA!$I$35=СПИСОК!$A19,DATA!$J$35=СПИСОК!$A19),"++","+")))</f>
        <v xml:space="preserve"> </v>
      </c>
      <c r="AK20" s="21" t="str">
        <f>IF((IF(DATA!$H19=COLUMN() - 2,1,0)+IF(DATA!$I19=COLUMN() - 2,1,0)+IF(DATA!$J19=COLUMN() - 2,1,0))=0," ",(IF(OR(DATA!$H$36=СПИСОК!$A19,DATA!$I$36=СПИСОК!$A19,DATA!$J$36=СПИСОК!$A19),"++","+")))</f>
        <v xml:space="preserve"> </v>
      </c>
      <c r="AL20" s="21" t="str">
        <f>IF((IF(DATA!$H19=COLUMN() - 2,1,0)+IF(DATA!$I19=COLUMN() - 2,1,0)+IF(DATA!$J19=COLUMN() - 2,1,0))=0," ",(IF(OR(DATA!$H$37=СПИСОК!$A19,DATA!$I$37=СПИСОК!$A19,DATA!$J$37=СПИСОК!$A19),"++","+")))</f>
        <v xml:space="preserve"> </v>
      </c>
      <c r="AM20" s="21" t="str">
        <f>IF((IF(DATA!$H19=COLUMN() - 2,1,0)+IF(DATA!$I19=COLUMN() - 2,1,0)+IF(DATA!$J19=COLUMN() - 2,1,0))=0," ",(IF(OR(DATA!$H$38=СПИСОК!$A19,DATA!$I$38=СПИСОК!$A19,DATA!$J$38=СПИСОК!$A19),"++","+")))</f>
        <v xml:space="preserve"> </v>
      </c>
      <c r="AN20" s="21" t="str">
        <f>IF((IF(DATA!$H19=COLUMN() - 2,1,0)+IF(DATA!$I19=COLUMN() - 2,1,0)+IF(DATA!$J19=COLUMN() - 2,1,0))=0," ",(IF(OR(DATA!$H$39=СПИСОК!$A19,DATA!$I$39=СПИСОК!$A19,DATA!$J$39=СПИСОК!$A19),"++","+")))</f>
        <v xml:space="preserve"> </v>
      </c>
      <c r="AO20" s="21" t="str">
        <f>IF((IF(DATA!$H19=COLUMN() - 2,1,0)+IF(DATA!$I19=COLUMN() - 2,1,0)+IF(DATA!$J19=COLUMN() - 2,1,0))=0," ",(IF(OR(DATA!$H$40=СПИСОК!$A19,DATA!$I$40=СПИСОК!$A19,DATA!$J$40=СПИСОК!$A19),"++","+")))</f>
        <v xml:space="preserve"> </v>
      </c>
      <c r="AP20" s="41" t="str">
        <f>IF((IF(DATA!$H19=COLUMN() - 2,1,0)+IF(DATA!$I19=COLUMN() - 2,1,0)+IF(DATA!$J19=COLUMN() - 2,1,0))=0," ",(IF(OR(DATA!$H$41=СПИСОК!$A19,DATA!$I$41=СПИСОК!$A19,DATA!$J$41=СПИСОК!$A19),"++","+")))</f>
        <v xml:space="preserve"> </v>
      </c>
      <c r="AQ20" s="33"/>
    </row>
    <row r="21" spans="1:43" ht="45" customHeight="1" x14ac:dyDescent="0.3">
      <c r="A21" s="85" t="str">
        <f>IF(СПИСОК!B20="","",СПИСОК!B20)</f>
        <v>Наквасина Анна Викторовна</v>
      </c>
      <c r="B21" s="22"/>
      <c r="C21" s="20" t="str">
        <f>IF((IF(DATA!$H20=1,1,0)+IF(DATA!$I20=1,1,0)+IF(DATA!$J20=1,1,0))=0," ",(IF(OR(DATA!$H$2=СПИСОК!$A20,DATA!$I$2=СПИСОК!$A20,DATA!$J$2=СПИСОК!$A20),"++","+")))</f>
        <v xml:space="preserve"> </v>
      </c>
      <c r="D21" s="20" t="str">
        <f>IF((IF(DATA!H20=2,1,0)+IF(DATA!$I20=2,1,0)+IF(DATA!$J20=2,1,0))=0," ",(IF(OR(DATA!$H$3=СПИСОК!$A20,DATA!$I$3=СПИСОК!$A20,DATA!$J$3=СПИСОК!$A20),"++","+")))</f>
        <v xml:space="preserve"> </v>
      </c>
      <c r="E21" s="20" t="str">
        <f>IF((IF(DATA!$H20=3,1,0)+IF(DATA!$I20=3,1,0)+IF(DATA!$J20=3,1,0))=0," ",(IF(OR(DATA!$H$4=СПИСОК!$A20,DATA!$I$4=СПИСОК!$A20,DATA!$J$4=СПИСОК!$A20),"++","+")))</f>
        <v xml:space="preserve"> </v>
      </c>
      <c r="F21" s="20" t="str">
        <f>IF((IF(DATA!$H20=4,1,0)+IF(DATA!$I20=4,1,0)+IF(DATA!$J20=4,1,0))=0," ",(IF(OR(DATA!$H$5=СПИСОК!$A20,DATA!$I$5=СПИСОК!$A20,DATA!$J$5=СПИСОК!$A20),"++","+")))</f>
        <v xml:space="preserve"> </v>
      </c>
      <c r="G21" s="20" t="str">
        <f>IF((IF(DATA!$H20=COLUMN() - 2,1,0)+IF(DATA!$I20=COLUMN() - 2,1,0)+IF(DATA!$J20=COLUMN() - 2,1,0))=0," ",(IF(OR(DATA!$H$6=СПИСОК!$A20,DATA!$I$6=СПИСОК!$A20,DATA!$J$6=СПИСОК!$A20),"++","+")))</f>
        <v xml:space="preserve"> </v>
      </c>
      <c r="H21" s="20" t="str">
        <f>IF((IF(DATA!$H20=COLUMN() - 2,1,0)+IF(DATA!$I20=COLUMN() - 2,1,0)+IF(DATA!$J20=COLUMN() - 2,1,0))=0," ",(IF(OR(DATA!$H$7=СПИСОК!$A20,DATA!$I$7=СПИСОК!$A20,DATA!$J$7=СПИСОК!$A20),"++","+")))</f>
        <v xml:space="preserve"> </v>
      </c>
      <c r="I21" s="20" t="str">
        <f>IF((IF(DATA!$H20=COLUMN() - 2,1,0)+IF(DATA!$I20=COLUMN() - 2,1,0)+IF(DATA!$J20=COLUMN() - 2,1,0))=0," ",(IF(OR(DATA!$H$8=СПИСОК!$A20,DATA!$I$8=СПИСОК!$A20,DATA!$J$8=СПИСОК!$A20),"++","+")))</f>
        <v xml:space="preserve"> </v>
      </c>
      <c r="J21" s="21" t="str">
        <f>IF((IF(DATA!$H20=COLUMN() - 2,1,0)+IF(DATA!$I20=COLUMN() - 2,1,0)+IF(DATA!$J20=COLUMN() - 2,1,0))=0," ",(IF(OR(DATA!$H$9=СПИСОК!$A20,DATA!$I$9=СПИСОК!$A20,DATA!$J$9=СПИСОК!$A20),"++","+")))</f>
        <v xml:space="preserve"> </v>
      </c>
      <c r="K21" s="21" t="str">
        <f>IF((IF(DATA!$H20=COLUMN() - 2,1,0)+IF(DATA!$I20=COLUMN() - 2,1,0)+IF(DATA!$J20=COLUMN() - 2,1,0))=0," ",(IF(OR(DATA!$H$10=СПИСОК!$A20,DATA!$I$10=СПИСОК!$A20,DATA!$J$10=СПИСОК!$A20),"++","+")))</f>
        <v xml:space="preserve"> </v>
      </c>
      <c r="L21" s="21" t="str">
        <f>IF((IF(DATA!$H20=COLUMN() - 2,1,0)+IF(DATA!$I20=COLUMN() - 2,1,0)+IF(DATA!$J20=COLUMN() - 2,1,0))=0," ",(IF(OR(DATA!$H$11=СПИСОК!$A20,DATA!$I$11=СПИСОК!$A20,DATA!$J$11=СПИСОК!$A20),"++","+")))</f>
        <v xml:space="preserve"> </v>
      </c>
      <c r="M21" s="21" t="str">
        <f>IF((IF(DATA!$H20=COLUMN() - 2,1,0)+IF(DATA!$I20=COLUMN() - 2,1,0)+IF(DATA!$J20=COLUMN() - 2,1,0))=0," ",(IF(OR(DATA!$H$12=СПИСОК!$A20,DATA!$I$12=СПИСОК!$A20,DATA!$J$12=СПИСОК!$A20),"++","+")))</f>
        <v xml:space="preserve"> </v>
      </c>
      <c r="N21" s="21" t="str">
        <f>IF((IF(DATA!$H20=COLUMN() - 2,1,0)+IF(DATA!$I20=COLUMN() - 2,1,0)+IF(DATA!$J20=COLUMN() - 2,1,0))=0," ",(IF(OR(DATA!$H$13=СПИСОК!$A20,DATA!$I$13=СПИСОК!$A20,DATA!$J$13=СПИСОК!$A20),"++","+")))</f>
        <v xml:space="preserve"> </v>
      </c>
      <c r="O21" s="21" t="str">
        <f>IF((IF(DATA!$H20=COLUMN() - 2,1,0)+IF(DATA!$I20=COLUMN() - 2,1,0)+IF(DATA!$J20=COLUMN() - 2,1,0))=0," ",(IF(OR(DATA!$H$14=СПИСОК!$A20,DATA!$I$14=СПИСОК!$A20,DATA!$J$14=СПИСОК!$A20),"++","+")))</f>
        <v xml:space="preserve"> </v>
      </c>
      <c r="P21" s="21" t="str">
        <f>IF((IF(DATA!$H20=COLUMN() - 2,1,0)+IF(DATA!$I20=COLUMN() - 2,1,0)+IF(DATA!$J20=COLUMN() - 2,1,0))=0," ",(IF(OR(DATA!$H$15=СПИСОК!$A20,DATA!$I$15=СПИСОК!$A20,DATA!$J$15=СПИСОК!$A20),"++","+")))</f>
        <v xml:space="preserve"> </v>
      </c>
      <c r="Q21" s="21" t="str">
        <f>IF((IF(DATA!$H20=COLUMN() - 2,1,0)+IF(DATA!$I20=COLUMN() - 2,1,0)+IF(DATA!$J20=COLUMN() - 2,1,0))=0," ",(IF(OR(DATA!$H$16=СПИСОК!$A20,DATA!$I$16=СПИСОК!$A20,DATA!$J$16=СПИСОК!$A20),"++","+")))</f>
        <v xml:space="preserve"> </v>
      </c>
      <c r="R21" s="21" t="str">
        <f>IF((IF(DATA!$H20=COLUMN() - 2,1,0)+IF(DATA!$I20=COLUMN() - 2,1,0)+IF(DATA!$J20=COLUMN() - 2,1,0))=0," ",(IF(OR(DATA!$H$17=СПИСОК!$A20,DATA!$I$17=СПИСОК!$A20,DATA!$J$17=СПИСОК!$A20),"++","+")))</f>
        <v xml:space="preserve"> </v>
      </c>
      <c r="S21" s="21" t="str">
        <f>IF((IF(DATA!$H20=COLUMN() - 2,1,0)+IF(DATA!$I20=COLUMN() - 2,1,0)+IF(DATA!$J20=COLUMN() - 2,1,0))=0," ",(IF(OR(DATA!$H$18=СПИСОК!$A20,DATA!$I$18=СПИСОК!$A20,DATA!$J$18=СПИСОК!$A20),"++","+")))</f>
        <v xml:space="preserve"> </v>
      </c>
      <c r="T21" s="21" t="str">
        <f>IF((IF(DATA!$H20=COLUMN() - 2,1,0)+IF(DATA!$I20=COLUMN() - 2,1,0)+IF(DATA!$J20=COLUMN() - 2,1,0))=0," ",(IF(OR(DATA!$H$19=СПИСОК!$A20,DATA!$I$19=СПИСОК!$A20,DATA!$J$19=СПИСОК!$A20),"++","+")))</f>
        <v xml:space="preserve"> </v>
      </c>
      <c r="U21" s="23"/>
      <c r="V21" s="21" t="str">
        <f>IF((IF(DATA!$H20=COLUMN() - 2,1,0)+IF(DATA!$I20=COLUMN() - 2,1,0)+IF(DATA!$J20=COLUMN() - 2,1,0))=0," ",(IF(OR(DATA!$H$21=СПИСОК!$A20,DATA!$I$21=СПИСОК!$A20,DATA!$J$21=СПИСОК!$A20),"++","+")))</f>
        <v xml:space="preserve"> </v>
      </c>
      <c r="W21" s="21" t="str">
        <f>IF((IF(DATA!$H20=COLUMN() - 2,1,0)+IF(DATA!$I20=COLUMN() - 2,1,0)+IF(DATA!$J20=COLUMN() - 2,1,0))=0," ",(IF(OR(DATA!$H$22=СПИСОК!$A20,DATA!$I$22=СПИСОК!$A20,DATA!$J$22=СПИСОК!$A20),"++","+")))</f>
        <v xml:space="preserve"> </v>
      </c>
      <c r="X21" s="21" t="str">
        <f>IF((IF(DATA!$H20=COLUMN() - 2,1,0)+IF(DATA!$I20=COLUMN() - 2,1,0)+IF(DATA!$J20=COLUMN() - 2,1,0))=0," ",(IF(OR(DATA!$H$23=СПИСОК!$A20,DATA!$I$23=СПИСОК!$A20,DATA!$J$23=СПИСОК!$A20),"++","+")))</f>
        <v xml:space="preserve"> </v>
      </c>
      <c r="Y21" s="21" t="str">
        <f>IF((IF(DATA!$H20=COLUMN() - 2,1,0)+IF(DATA!$I20=COLUMN() - 2,1,0)+IF(DATA!$J20=COLUMN() - 2,1,0))=0," ",(IF(OR(DATA!$H$24=СПИСОК!$A20,DATA!$I$24=СПИСОК!$A20,DATA!$J$24=СПИСОК!$A20),"++","+")))</f>
        <v xml:space="preserve"> </v>
      </c>
      <c r="Z21" s="21" t="str">
        <f>IF((IF(DATA!$H20=COLUMN() - 2,1,0)+IF(DATA!$I20=COLUMN() - 2,1,0)+IF(DATA!$J20=COLUMN() - 2,1,0))=0," ",(IF(OR(DATA!$H$25=СПИСОК!$A20,DATA!$I$25=СПИСОК!$A20,DATA!$J$25=СПИСОК!$A20),"++","+")))</f>
        <v xml:space="preserve"> </v>
      </c>
      <c r="AA21" s="21" t="str">
        <f>IF((IF(DATA!$H20=COLUMN() - 2,1,0)+IF(DATA!$I20=COLUMN() - 2,1,0)+IF(DATA!$J20=COLUMN() - 2,1,0))=0," ",(IF(OR(DATA!$H$26=СПИСОК!$A20,DATA!$I$26=СПИСОК!$A20,DATA!$J$26=СПИСОК!$A20),"++","+")))</f>
        <v xml:space="preserve"> </v>
      </c>
      <c r="AB21" s="21" t="str">
        <f>IF((IF(DATA!$H20=COLUMN() - 2,1,0)+IF(DATA!$I20=COLUMN() - 2,1,0)+IF(DATA!$J20=COLUMN() - 2,1,0))=0," ",(IF(OR(DATA!$H$27=СПИСОК!$A20,DATA!$I$27=СПИСОК!$A20,DATA!$J$27=СПИСОК!$A20),"++","+")))</f>
        <v xml:space="preserve"> </v>
      </c>
      <c r="AC21" s="21" t="str">
        <f>IF((IF(DATA!$H20=COLUMN() - 2,1,0)+IF(DATA!$I20=COLUMN() - 2,1,0)+IF(DATA!$J20=COLUMN() - 2,1,0))=0," ",(IF(OR(DATA!$H$28=СПИСОК!$A20,DATA!$I$28=СПИСОК!$A20,DATA!$J$28=СПИСОК!$A20),"++","+")))</f>
        <v xml:space="preserve"> </v>
      </c>
      <c r="AD21" s="21" t="str">
        <f>IF((IF(DATA!$H20=COLUMN() - 2,1,0)+IF(DATA!$I20=COLUMN() - 2,1,0)+IF(DATA!$J20=COLUMN() - 2,1,0))=0," ",(IF(OR(DATA!$H$29=СПИСОК!$A20,DATA!$I$29=СПИСОК!$A20,DATA!$J$29=СПИСОК!$A20),"++","+")))</f>
        <v xml:space="preserve"> </v>
      </c>
      <c r="AE21" s="21" t="str">
        <f>IF((IF(DATA!$H20=COLUMN() - 2,1,0)+IF(DATA!$I20=COLUMN() - 2,1,0)+IF(DATA!$J20=COLUMN() - 2,1,0))=0," ",(IF(OR(DATA!$H$30=СПИСОК!$A20,DATA!$I$30=СПИСОК!$A20,DATA!$J$30=СПИСОК!$A20),"++","+")))</f>
        <v xml:space="preserve"> </v>
      </c>
      <c r="AF21" s="21" t="str">
        <f>IF((IF(DATA!$H20=COLUMN() - 2,1,0)+IF(DATA!$I20=COLUMN() - 2,1,0)+IF(DATA!$J20=COLUMN() - 2,1,0))=0," ",(IF(OR(DATA!$H$31=СПИСОК!$A20,DATA!$I$31=СПИСОК!$A20,DATA!$J$31=СПИСОК!$A20),"++","+")))</f>
        <v xml:space="preserve"> </v>
      </c>
      <c r="AG21" s="21" t="str">
        <f>IF((IF(DATA!$H20=COLUMN() - 2,1,0)+IF(DATA!$I20=COLUMN() - 2,1,0)+IF(DATA!$J20=COLUMN() - 2,1,0))=0," ",(IF(OR(DATA!$H$32=СПИСОК!$A20,DATA!$I$32=СПИСОК!$A20,DATA!$J$32=СПИСОК!$A20),"++","+")))</f>
        <v xml:space="preserve"> </v>
      </c>
      <c r="AH21" s="21" t="str">
        <f>IF((IF(DATA!$H20=COLUMN() - 2,1,0)+IF(DATA!$I20=COLUMN() - 2,1,0)+IF(DATA!$J20=COLUMN() - 2,1,0))=0," ",(IF(OR(DATA!$H$33=СПИСОК!$A20,DATA!$I$33=СПИСОК!$A20,DATA!$J$33=СПИСОК!$A20),"++","+")))</f>
        <v xml:space="preserve"> </v>
      </c>
      <c r="AI21" s="21" t="str">
        <f>IF((IF(DATA!$H20=COLUMN() - 2,1,0)+IF(DATA!$I20=COLUMN() - 2,1,0)+IF(DATA!$J20=COLUMN() - 2,1,0))=0," ",(IF(OR(DATA!$H$34=СПИСОК!$A20,DATA!$I$34=СПИСОК!$A20,DATA!$J$34=СПИСОК!$A20),"++","+")))</f>
        <v xml:space="preserve"> </v>
      </c>
      <c r="AJ21" s="21" t="str">
        <f>IF((IF(DATA!$H20=COLUMN() - 2,1,0)+IF(DATA!$I20=COLUMN() - 2,1,0)+IF(DATA!$J20=COLUMN() - 2,1,0))=0," ",(IF(OR(DATA!$H$35=СПИСОК!$A20,DATA!$I$35=СПИСОК!$A20,DATA!$J$35=СПИСОК!$A20),"++","+")))</f>
        <v xml:space="preserve"> </v>
      </c>
      <c r="AK21" s="21" t="str">
        <f>IF((IF(DATA!$H20=COLUMN() - 2,1,0)+IF(DATA!$I20=COLUMN() - 2,1,0)+IF(DATA!$J20=COLUMN() - 2,1,0))=0," ",(IF(OR(DATA!$H$36=СПИСОК!$A20,DATA!$I$36=СПИСОК!$A20,DATA!$J$36=СПИСОК!$A20),"++","+")))</f>
        <v xml:space="preserve"> </v>
      </c>
      <c r="AL21" s="21" t="str">
        <f>IF((IF(DATA!$H20=COLUMN() - 2,1,0)+IF(DATA!$I20=COLUMN() - 2,1,0)+IF(DATA!$J20=COLUMN() - 2,1,0))=0," ",(IF(OR(DATA!$H$37=СПИСОК!$A20,DATA!$I$37=СПИСОК!$A20,DATA!$J$37=СПИСОК!$A20),"++","+")))</f>
        <v xml:space="preserve"> </v>
      </c>
      <c r="AM21" s="21" t="str">
        <f>IF((IF(DATA!$H20=COLUMN() - 2,1,0)+IF(DATA!$I20=COLUMN() - 2,1,0)+IF(DATA!$J20=COLUMN() - 2,1,0))=0," ",(IF(OR(DATA!$H$38=СПИСОК!$A20,DATA!$I$38=СПИСОК!$A20,DATA!$J$38=СПИСОК!$A20),"++","+")))</f>
        <v xml:space="preserve"> </v>
      </c>
      <c r="AN21" s="21" t="str">
        <f>IF((IF(DATA!$H20=COLUMN() - 2,1,0)+IF(DATA!$I20=COLUMN() - 2,1,0)+IF(DATA!$J20=COLUMN() - 2,1,0))=0," ",(IF(OR(DATA!$H$39=СПИСОК!$A20,DATA!$I$39=СПИСОК!$A20,DATA!$J$39=СПИСОК!$A20),"++","+")))</f>
        <v xml:space="preserve"> </v>
      </c>
      <c r="AO21" s="21" t="str">
        <f>IF((IF(DATA!$H20=COLUMN() - 2,1,0)+IF(DATA!$I20=COLUMN() - 2,1,0)+IF(DATA!$J20=COLUMN() - 2,1,0))=0," ",(IF(OR(DATA!$H$40=СПИСОК!$A20,DATA!$I$40=СПИСОК!$A20,DATA!$J$40=СПИСОК!$A20),"++","+")))</f>
        <v xml:space="preserve"> </v>
      </c>
      <c r="AP21" s="41" t="str">
        <f>IF((IF(DATA!$H20=COLUMN() - 2,1,0)+IF(DATA!$I20=COLUMN() - 2,1,0)+IF(DATA!$J20=COLUMN() - 2,1,0))=0," ",(IF(OR(DATA!$H$41=СПИСОК!$A20,DATA!$I$41=СПИСОК!$A20,DATA!$J$41=СПИСОК!$A20),"++","+")))</f>
        <v xml:space="preserve"> </v>
      </c>
      <c r="AQ21" s="33"/>
    </row>
    <row r="22" spans="1:43" ht="45" customHeight="1" x14ac:dyDescent="0.3">
      <c r="A22" s="85" t="str">
        <f>IF(СПИСОК!B21="","",СПИСОК!B21)</f>
        <v>Ненашев Александр Николаевич</v>
      </c>
      <c r="B22" s="22"/>
      <c r="C22" s="20" t="str">
        <f>IF((IF(DATA!$H21=1,1,0)+IF(DATA!$I21=1,1,0)+IF(DATA!$J21=1,1,0))=0," ",(IF(OR(DATA!$H$2=СПИСОК!$A21,DATA!$I$2=СПИСОК!$A21,DATA!$J$2=СПИСОК!$A21),"++","+")))</f>
        <v xml:space="preserve"> </v>
      </c>
      <c r="D22" s="20" t="str">
        <f>IF((IF(DATA!H21=2,1,0)+IF(DATA!$I21=2,1,0)+IF(DATA!$J21=2,1,0))=0," ",(IF(OR(DATA!$H$3=СПИСОК!$A21,DATA!$I$3=СПИСОК!$A21,DATA!$J$3=СПИСОК!$A21),"++","+")))</f>
        <v xml:space="preserve"> </v>
      </c>
      <c r="E22" s="20" t="str">
        <f>IF((IF(DATA!$H21=3,1,0)+IF(DATA!$I21=3,1,0)+IF(DATA!$J21=3,1,0))=0," ",(IF(OR(DATA!$H$4=СПИСОК!$A21,DATA!$I$4=СПИСОК!$A21,DATA!$J$4=СПИСОК!$A21),"++","+")))</f>
        <v xml:space="preserve"> </v>
      </c>
      <c r="F22" s="20" t="str">
        <f>IF((IF(DATA!$H21=4,1,0)+IF(DATA!$I21=4,1,0)+IF(DATA!$J21=4,1,0))=0," ",(IF(OR(DATA!$H$5=СПИСОК!$A21,DATA!$I$5=СПИСОК!$A21,DATA!$J$5=СПИСОК!$A21),"++","+")))</f>
        <v xml:space="preserve"> </v>
      </c>
      <c r="G22" s="20" t="str">
        <f>IF((IF(DATA!$H21=COLUMN() - 2,1,0)+IF(DATA!$I21=COLUMN() - 2,1,0)+IF(DATA!$J21=COLUMN() - 2,1,0))=0," ",(IF(OR(DATA!$H$6=СПИСОК!$A21,DATA!$I$6=СПИСОК!$A21,DATA!$J$6=СПИСОК!$A21),"++","+")))</f>
        <v xml:space="preserve"> </v>
      </c>
      <c r="H22" s="20" t="str">
        <f>IF((IF(DATA!$H21=COLUMN() - 2,1,0)+IF(DATA!$I21=COLUMN() - 2,1,0)+IF(DATA!$J21=COLUMN() - 2,1,0))=0," ",(IF(OR(DATA!$H$7=СПИСОК!$A21,DATA!$I$7=СПИСОК!$A21,DATA!$J$7=СПИСОК!$A21),"++","+")))</f>
        <v xml:space="preserve"> </v>
      </c>
      <c r="I22" s="20" t="str">
        <f>IF((IF(DATA!$H21=COLUMN() - 2,1,0)+IF(DATA!$I21=COLUMN() - 2,1,0)+IF(DATA!$J21=COLUMN() - 2,1,0))=0," ",(IF(OR(DATA!$H$8=СПИСОК!$A21,DATA!$I$8=СПИСОК!$A21,DATA!$J$8=СПИСОК!$A21),"++","+")))</f>
        <v xml:space="preserve"> </v>
      </c>
      <c r="J22" s="21" t="str">
        <f>IF((IF(DATA!$H21=COLUMN() - 2,1,0)+IF(DATA!$I21=COLUMN() - 2,1,0)+IF(DATA!$J21=COLUMN() - 2,1,0))=0," ",(IF(OR(DATA!$H$9=СПИСОК!$A21,DATA!$I$9=СПИСОК!$A21,DATA!$J$9=СПИСОК!$A21),"++","+")))</f>
        <v xml:space="preserve"> </v>
      </c>
      <c r="K22" s="21" t="str">
        <f>IF((IF(DATA!$H21=COLUMN() - 2,1,0)+IF(DATA!$I21=COLUMN() - 2,1,0)+IF(DATA!$J21=COLUMN() - 2,1,0))=0," ",(IF(OR(DATA!$H$10=СПИСОК!$A21,DATA!$I$10=СПИСОК!$A21,DATA!$J$10=СПИСОК!$A21),"++","+")))</f>
        <v xml:space="preserve"> </v>
      </c>
      <c r="L22" s="21" t="str">
        <f>IF((IF(DATA!$H21=COLUMN() - 2,1,0)+IF(DATA!$I21=COLUMN() - 2,1,0)+IF(DATA!$J21=COLUMN() - 2,1,0))=0," ",(IF(OR(DATA!$H$11=СПИСОК!$A21,DATA!$I$11=СПИСОК!$A21,DATA!$J$11=СПИСОК!$A21),"++","+")))</f>
        <v xml:space="preserve"> </v>
      </c>
      <c r="M22" s="21" t="str">
        <f>IF((IF(DATA!$H21=COLUMN() - 2,1,0)+IF(DATA!$I21=COLUMN() - 2,1,0)+IF(DATA!$J21=COLUMN() - 2,1,0))=0," ",(IF(OR(DATA!$H$12=СПИСОК!$A21,DATA!$I$12=СПИСОК!$A21,DATA!$J$12=СПИСОК!$A21),"++","+")))</f>
        <v xml:space="preserve"> </v>
      </c>
      <c r="N22" s="21" t="str">
        <f>IF((IF(DATA!$H21=COLUMN() - 2,1,0)+IF(DATA!$I21=COLUMN() - 2,1,0)+IF(DATA!$J21=COLUMN() - 2,1,0))=0," ",(IF(OR(DATA!$H$13=СПИСОК!$A21,DATA!$I$13=СПИСОК!$A21,DATA!$J$13=СПИСОК!$A21),"++","+")))</f>
        <v xml:space="preserve"> </v>
      </c>
      <c r="O22" s="21" t="str">
        <f>IF((IF(DATA!$H21=COLUMN() - 2,1,0)+IF(DATA!$I21=COLUMN() - 2,1,0)+IF(DATA!$J21=COLUMN() - 2,1,0))=0," ",(IF(OR(DATA!$H$14=СПИСОК!$A21,DATA!$I$14=СПИСОК!$A21,DATA!$J$14=СПИСОК!$A21),"++","+")))</f>
        <v xml:space="preserve"> </v>
      </c>
      <c r="P22" s="21" t="str">
        <f>IF((IF(DATA!$H21=COLUMN() - 2,1,0)+IF(DATA!$I21=COLUMN() - 2,1,0)+IF(DATA!$J21=COLUMN() - 2,1,0))=0," ",(IF(OR(DATA!$H$15=СПИСОК!$A21,DATA!$I$15=СПИСОК!$A21,DATA!$J$15=СПИСОК!$A21),"++","+")))</f>
        <v xml:space="preserve"> </v>
      </c>
      <c r="Q22" s="21" t="str">
        <f>IF((IF(DATA!$H21=COLUMN() - 2,1,0)+IF(DATA!$I21=COLUMN() - 2,1,0)+IF(DATA!$J21=COLUMN() - 2,1,0))=0," ",(IF(OR(DATA!$H$16=СПИСОК!$A21,DATA!$I$16=СПИСОК!$A21,DATA!$J$16=СПИСОК!$A21),"++","+")))</f>
        <v xml:space="preserve"> </v>
      </c>
      <c r="R22" s="21" t="str">
        <f>IF((IF(DATA!$H21=COLUMN() - 2,1,0)+IF(DATA!$I21=COLUMN() - 2,1,0)+IF(DATA!$J21=COLUMN() - 2,1,0))=0," ",(IF(OR(DATA!$H$17=СПИСОК!$A21,DATA!$I$17=СПИСОК!$A21,DATA!$J$17=СПИСОК!$A21),"++","+")))</f>
        <v xml:space="preserve"> </v>
      </c>
      <c r="S22" s="21" t="str">
        <f>IF((IF(DATA!$H21=COLUMN() - 2,1,0)+IF(DATA!$I21=COLUMN() - 2,1,0)+IF(DATA!$J21=COLUMN() - 2,1,0))=0," ",(IF(OR(DATA!$H$18=СПИСОК!$A21,DATA!$I$18=СПИСОК!$A21,DATA!$J$18=СПИСОК!$A21),"++","+")))</f>
        <v xml:space="preserve"> </v>
      </c>
      <c r="T22" s="21" t="str">
        <f>IF((IF(DATA!$H21=COLUMN() - 2,1,0)+IF(DATA!$I21=COLUMN() - 2,1,0)+IF(DATA!$J21=COLUMN() - 2,1,0))=0," ",(IF(OR(DATA!$H$19=СПИСОК!$A21,DATA!$I$19=СПИСОК!$A21,DATA!$J$19=СПИСОК!$A21),"++","+")))</f>
        <v xml:space="preserve"> </v>
      </c>
      <c r="U22" s="21" t="str">
        <f>IF((IF(DATA!$H21=COLUMN() - 2,1,0)+IF(DATA!$I21=COLUMN() - 2,1,0)+IF(DATA!$J21=COLUMN() - 2,1,0))=0," ",(IF(OR(DATA!$H$20=СПИСОК!$A21,DATA!$I$20=СПИСОК!$A21,DATA!$J$20=СПИСОК!$A21),"++","+")))</f>
        <v xml:space="preserve"> </v>
      </c>
      <c r="V22" s="23"/>
      <c r="W22" s="21" t="str">
        <f>IF((IF(DATA!$H21=COLUMN() - 2,1,0)+IF(DATA!$I21=COLUMN() - 2,1,0)+IF(DATA!$J21=COLUMN() - 2,1,0))=0," ",(IF(OR(DATA!$H$22=СПИСОК!$A21,DATA!$I$22=СПИСОК!$A21,DATA!$J$22=СПИСОК!$A21),"++","+")))</f>
        <v xml:space="preserve"> </v>
      </c>
      <c r="X22" s="21" t="str">
        <f>IF((IF(DATA!$H21=COLUMN() - 2,1,0)+IF(DATA!$I21=COLUMN() - 2,1,0)+IF(DATA!$J21=COLUMN() - 2,1,0))=0," ",(IF(OR(DATA!$H$23=СПИСОК!$A21,DATA!$I$23=СПИСОК!$A21,DATA!$J$23=СПИСОК!$A21),"++","+")))</f>
        <v xml:space="preserve"> </v>
      </c>
      <c r="Y22" s="21" t="str">
        <f>IF((IF(DATA!$H21=COLUMN() - 2,1,0)+IF(DATA!$I21=COLUMN() - 2,1,0)+IF(DATA!$J21=COLUMN() - 2,1,0))=0," ",(IF(OR(DATA!$H$24=СПИСОК!$A21,DATA!$I$24=СПИСОК!$A21,DATA!$J$24=СПИСОК!$A21),"++","+")))</f>
        <v xml:space="preserve"> </v>
      </c>
      <c r="Z22" s="21" t="str">
        <f>IF((IF(DATA!$H21=COLUMN() - 2,1,0)+IF(DATA!$I21=COLUMN() - 2,1,0)+IF(DATA!$J21=COLUMN() - 2,1,0))=0," ",(IF(OR(DATA!$H$25=СПИСОК!$A21,DATA!$I$25=СПИСОК!$A21,DATA!$J$25=СПИСОК!$A21),"++","+")))</f>
        <v xml:space="preserve"> </v>
      </c>
      <c r="AA22" s="21" t="str">
        <f>IF((IF(DATA!$H21=COLUMN() - 2,1,0)+IF(DATA!$I21=COLUMN() - 2,1,0)+IF(DATA!$J21=COLUMN() - 2,1,0))=0," ",(IF(OR(DATA!$H$26=СПИСОК!$A21,DATA!$I$26=СПИСОК!$A21,DATA!$J$26=СПИСОК!$A21),"++","+")))</f>
        <v xml:space="preserve"> </v>
      </c>
      <c r="AB22" s="21" t="str">
        <f>IF((IF(DATA!$H21=COLUMN() - 2,1,0)+IF(DATA!$I21=COLUMN() - 2,1,0)+IF(DATA!$J21=COLUMN() - 2,1,0))=0," ",(IF(OR(DATA!$H$27=СПИСОК!$A21,DATA!$I$27=СПИСОК!$A21,DATA!$J$27=СПИСОК!$A21),"++","+")))</f>
        <v xml:space="preserve"> </v>
      </c>
      <c r="AC22" s="21" t="str">
        <f>IF((IF(DATA!$H21=COLUMN() - 2,1,0)+IF(DATA!$I21=COLUMN() - 2,1,0)+IF(DATA!$J21=COLUMN() - 2,1,0))=0," ",(IF(OR(DATA!$H$28=СПИСОК!$A21,DATA!$I$28=СПИСОК!$A21,DATA!$J$28=СПИСОК!$A21),"++","+")))</f>
        <v xml:space="preserve"> </v>
      </c>
      <c r="AD22" s="21" t="str">
        <f>IF((IF(DATA!$H21=COLUMN() - 2,1,0)+IF(DATA!$I21=COLUMN() - 2,1,0)+IF(DATA!$J21=COLUMN() - 2,1,0))=0," ",(IF(OR(DATA!$H$29=СПИСОК!$A21,DATA!$I$29=СПИСОК!$A21,DATA!$J$29=СПИСОК!$A21),"++","+")))</f>
        <v xml:space="preserve"> </v>
      </c>
      <c r="AE22" s="21" t="str">
        <f>IF((IF(DATA!$H21=COLUMN() - 2,1,0)+IF(DATA!$I21=COLUMN() - 2,1,0)+IF(DATA!$J21=COLUMN() - 2,1,0))=0," ",(IF(OR(DATA!$H$30=СПИСОК!$A21,DATA!$I$30=СПИСОК!$A21,DATA!$J$30=СПИСОК!$A21),"++","+")))</f>
        <v xml:space="preserve"> </v>
      </c>
      <c r="AF22" s="21" t="str">
        <f>IF((IF(DATA!$H21=COLUMN() - 2,1,0)+IF(DATA!$I21=COLUMN() - 2,1,0)+IF(DATA!$J21=COLUMN() - 2,1,0))=0," ",(IF(OR(DATA!$H$31=СПИСОК!$A21,DATA!$I$31=СПИСОК!$A21,DATA!$J$31=СПИСОК!$A21),"++","+")))</f>
        <v xml:space="preserve"> </v>
      </c>
      <c r="AG22" s="21" t="str">
        <f>IF((IF(DATA!$H21=COLUMN() - 2,1,0)+IF(DATA!$I21=COLUMN() - 2,1,0)+IF(DATA!$J21=COLUMN() - 2,1,0))=0," ",(IF(OR(DATA!$H$32=СПИСОК!$A21,DATA!$I$32=СПИСОК!$A21,DATA!$J$32=СПИСОК!$A21),"++","+")))</f>
        <v xml:space="preserve"> </v>
      </c>
      <c r="AH22" s="21" t="str">
        <f>IF((IF(DATA!$H21=COLUMN() - 2,1,0)+IF(DATA!$I21=COLUMN() - 2,1,0)+IF(DATA!$J21=COLUMN() - 2,1,0))=0," ",(IF(OR(DATA!$H$33=СПИСОК!$A21,DATA!$I$33=СПИСОК!$A21,DATA!$J$33=СПИСОК!$A21),"++","+")))</f>
        <v xml:space="preserve"> </v>
      </c>
      <c r="AI22" s="21" t="str">
        <f>IF((IF(DATA!$H21=COLUMN() - 2,1,0)+IF(DATA!$I21=COLUMN() - 2,1,0)+IF(DATA!$J21=COLUMN() - 2,1,0))=0," ",(IF(OR(DATA!$H$34=СПИСОК!$A21,DATA!$I$34=СПИСОК!$A21,DATA!$J$34=СПИСОК!$A21),"++","+")))</f>
        <v xml:space="preserve"> </v>
      </c>
      <c r="AJ22" s="21" t="str">
        <f>IF((IF(DATA!$H21=COLUMN() - 2,1,0)+IF(DATA!$I21=COLUMN() - 2,1,0)+IF(DATA!$J21=COLUMN() - 2,1,0))=0," ",(IF(OR(DATA!$H$35=СПИСОК!$A21,DATA!$I$35=СПИСОК!$A21,DATA!$J$35=СПИСОК!$A21),"++","+")))</f>
        <v xml:space="preserve"> </v>
      </c>
      <c r="AK22" s="21" t="str">
        <f>IF((IF(DATA!$H21=COLUMN() - 2,1,0)+IF(DATA!$I21=COLUMN() - 2,1,0)+IF(DATA!$J21=COLUMN() - 2,1,0))=0," ",(IF(OR(DATA!$H$36=СПИСОК!$A21,DATA!$I$36=СПИСОК!$A21,DATA!$J$36=СПИСОК!$A21),"++","+")))</f>
        <v xml:space="preserve"> </v>
      </c>
      <c r="AL22" s="21" t="str">
        <f>IF((IF(DATA!$H21=COLUMN() - 2,1,0)+IF(DATA!$I21=COLUMN() - 2,1,0)+IF(DATA!$J21=COLUMN() - 2,1,0))=0," ",(IF(OR(DATA!$H$37=СПИСОК!$A21,DATA!$I$37=СПИСОК!$A21,DATA!$J$37=СПИСОК!$A21),"++","+")))</f>
        <v xml:space="preserve"> </v>
      </c>
      <c r="AM22" s="21" t="str">
        <f>IF((IF(DATA!$H21=COLUMN() - 2,1,0)+IF(DATA!$I21=COLUMN() - 2,1,0)+IF(DATA!$J21=COLUMN() - 2,1,0))=0," ",(IF(OR(DATA!$H$38=СПИСОК!$A21,DATA!$I$38=СПИСОК!$A21,DATA!$J$38=СПИСОК!$A21),"++","+")))</f>
        <v xml:space="preserve"> </v>
      </c>
      <c r="AN22" s="21" t="str">
        <f>IF((IF(DATA!$H21=COLUMN() - 2,1,0)+IF(DATA!$I21=COLUMN() - 2,1,0)+IF(DATA!$J21=COLUMN() - 2,1,0))=0," ",(IF(OR(DATA!$H$39=СПИСОК!$A21,DATA!$I$39=СПИСОК!$A21,DATA!$J$39=СПИСОК!$A21),"++","+")))</f>
        <v xml:space="preserve"> </v>
      </c>
      <c r="AO22" s="21" t="str">
        <f>IF((IF(DATA!$H21=COLUMN() - 2,1,0)+IF(DATA!$I21=COLUMN() - 2,1,0)+IF(DATA!$J21=COLUMN() - 2,1,0))=0," ",(IF(OR(DATA!$H$40=СПИСОК!$A21,DATA!$I$40=СПИСОК!$A21,DATA!$J$40=СПИСОК!$A21),"++","+")))</f>
        <v xml:space="preserve"> </v>
      </c>
      <c r="AP22" s="41" t="str">
        <f>IF((IF(DATA!$H21=COLUMN() - 2,1,0)+IF(DATA!$I21=COLUMN() - 2,1,0)+IF(DATA!$J21=COLUMN() - 2,1,0))=0," ",(IF(OR(DATA!$H$41=СПИСОК!$A21,DATA!$I$41=СПИСОК!$A21,DATA!$J$41=СПИСОК!$A21),"++","+")))</f>
        <v xml:space="preserve"> </v>
      </c>
      <c r="AQ22" s="33"/>
    </row>
    <row r="23" spans="1:43" ht="45" customHeight="1" x14ac:dyDescent="0.3">
      <c r="A23" s="85" t="str">
        <f>IF(СПИСОК!B22="","",СПИСОК!B22)</f>
        <v>Покидов Александр Сергеевич</v>
      </c>
      <c r="B23" s="22"/>
      <c r="C23" s="20" t="str">
        <f>IF((IF(DATA!$H22=1,1,0)+IF(DATA!$I22=1,1,0)+IF(DATA!$J22=1,1,0))=0," ",(IF(OR(DATA!$H$2=СПИСОК!$A22,DATA!$I$2=СПИСОК!$A22,DATA!$J$2=СПИСОК!$A22),"++","+")))</f>
        <v xml:space="preserve"> </v>
      </c>
      <c r="D23" s="20" t="str">
        <f>IF((IF(DATA!H22=2,1,0)+IF(DATA!$I22=2,1,0)+IF(DATA!$J22=2,1,0))=0," ",(IF(OR(DATA!$H$3=СПИСОК!$A22,DATA!$I$3=СПИСОК!$A22,DATA!$J$3=СПИСОК!$A22),"++","+")))</f>
        <v xml:space="preserve"> </v>
      </c>
      <c r="E23" s="20" t="str">
        <f>IF((IF(DATA!$H22=3,1,0)+IF(DATA!$I22=3,1,0)+IF(DATA!$J22=3,1,0))=0," ",(IF(OR(DATA!$H$4=СПИСОК!$A22,DATA!$I$4=СПИСОК!$A22,DATA!$J$4=СПИСОК!$A22),"++","+")))</f>
        <v xml:space="preserve"> </v>
      </c>
      <c r="F23" s="20" t="str">
        <f>IF((IF(DATA!$H22=4,1,0)+IF(DATA!$I22=4,1,0)+IF(DATA!$J22=4,1,0))=0," ",(IF(OR(DATA!$H$5=СПИСОК!$A22,DATA!$I$5=СПИСОК!$A22,DATA!$J$5=СПИСОК!$A22),"++","+")))</f>
        <v xml:space="preserve"> </v>
      </c>
      <c r="G23" s="20" t="str">
        <f>IF((IF(DATA!$H22=COLUMN() - 2,1,0)+IF(DATA!$I22=COLUMN() - 2,1,0)+IF(DATA!$J22=COLUMN() - 2,1,0))=0," ",(IF(OR(DATA!$H$6=СПИСОК!$A22,DATA!$I$6=СПИСОК!$A22,DATA!$J$6=СПИСОК!$A22),"++","+")))</f>
        <v xml:space="preserve"> </v>
      </c>
      <c r="H23" s="20" t="str">
        <f>IF((IF(DATA!$H22=COLUMN() - 2,1,0)+IF(DATA!$I22=COLUMN() - 2,1,0)+IF(DATA!$J22=COLUMN() - 2,1,0))=0," ",(IF(OR(DATA!$H$7=СПИСОК!$A22,DATA!$I$7=СПИСОК!$A22,DATA!$J$7=СПИСОК!$A22),"++","+")))</f>
        <v xml:space="preserve"> </v>
      </c>
      <c r="I23" s="20" t="str">
        <f>IF((IF(DATA!$H22=COLUMN() - 2,1,0)+IF(DATA!$I22=COLUMN() - 2,1,0)+IF(DATA!$J22=COLUMN() - 2,1,0))=0," ",(IF(OR(DATA!$H$8=СПИСОК!$A22,DATA!$I$8=СПИСОК!$A22,DATA!$J$8=СПИСОК!$A22),"++","+")))</f>
        <v xml:space="preserve"> </v>
      </c>
      <c r="J23" s="21" t="str">
        <f>IF((IF(DATA!$H22=COLUMN() - 2,1,0)+IF(DATA!$I22=COLUMN() - 2,1,0)+IF(DATA!$J22=COLUMN() - 2,1,0))=0," ",(IF(OR(DATA!$H$9=СПИСОК!$A22,DATA!$I$9=СПИСОК!$A22,DATA!$J$9=СПИСОК!$A22),"++","+")))</f>
        <v xml:space="preserve"> </v>
      </c>
      <c r="K23" s="21" t="str">
        <f>IF((IF(DATA!$H22=COLUMN() - 2,1,0)+IF(DATA!$I22=COLUMN() - 2,1,0)+IF(DATA!$J22=COLUMN() - 2,1,0))=0," ",(IF(OR(DATA!$H$10=СПИСОК!$A22,DATA!$I$10=СПИСОК!$A22,DATA!$J$10=СПИСОК!$A22),"++","+")))</f>
        <v xml:space="preserve"> </v>
      </c>
      <c r="L23" s="21" t="str">
        <f>IF((IF(DATA!$H22=COLUMN() - 2,1,0)+IF(DATA!$I22=COLUMN() - 2,1,0)+IF(DATA!$J22=COLUMN() - 2,1,0))=0," ",(IF(OR(DATA!$H$11=СПИСОК!$A22,DATA!$I$11=СПИСОК!$A22,DATA!$J$11=СПИСОК!$A22),"++","+")))</f>
        <v xml:space="preserve"> </v>
      </c>
      <c r="M23" s="21" t="str">
        <f>IF((IF(DATA!$H22=COLUMN() - 2,1,0)+IF(DATA!$I22=COLUMN() - 2,1,0)+IF(DATA!$J22=COLUMN() - 2,1,0))=0," ",(IF(OR(DATA!$H$12=СПИСОК!$A22,DATA!$I$12=СПИСОК!$A22,DATA!$J$12=СПИСОК!$A22),"++","+")))</f>
        <v xml:space="preserve"> </v>
      </c>
      <c r="N23" s="21" t="str">
        <f>IF((IF(DATA!$H22=COLUMN() - 2,1,0)+IF(DATA!$I22=COLUMN() - 2,1,0)+IF(DATA!$J22=COLUMN() - 2,1,0))=0," ",(IF(OR(DATA!$H$13=СПИСОК!$A22,DATA!$I$13=СПИСОК!$A22,DATA!$J$13=СПИСОК!$A22),"++","+")))</f>
        <v xml:space="preserve"> </v>
      </c>
      <c r="O23" s="21" t="str">
        <f>IF((IF(DATA!$H22=COLUMN() - 2,1,0)+IF(DATA!$I22=COLUMN() - 2,1,0)+IF(DATA!$J22=COLUMN() - 2,1,0))=0," ",(IF(OR(DATA!$H$14=СПИСОК!$A22,DATA!$I$14=СПИСОК!$A22,DATA!$J$14=СПИСОК!$A22),"++","+")))</f>
        <v>+</v>
      </c>
      <c r="P23" s="21" t="str">
        <f>IF((IF(DATA!$H22=COLUMN() - 2,1,0)+IF(DATA!$I22=COLUMN() - 2,1,0)+IF(DATA!$J22=COLUMN() - 2,1,0))=0," ",(IF(OR(DATA!$H$15=СПИСОК!$A22,DATA!$I$15=СПИСОК!$A22,DATA!$J$15=СПИСОК!$A22),"++","+")))</f>
        <v xml:space="preserve"> </v>
      </c>
      <c r="Q23" s="21" t="str">
        <f>IF((IF(DATA!$H22=COLUMN() - 2,1,0)+IF(DATA!$I22=COLUMN() - 2,1,0)+IF(DATA!$J22=COLUMN() - 2,1,0))=0," ",(IF(OR(DATA!$H$16=СПИСОК!$A22,DATA!$I$16=СПИСОК!$A22,DATA!$J$16=СПИСОК!$A22),"++","+")))</f>
        <v xml:space="preserve"> </v>
      </c>
      <c r="R23" s="21" t="str">
        <f>IF((IF(DATA!$H22=COLUMN() - 2,1,0)+IF(DATA!$I22=COLUMN() - 2,1,0)+IF(DATA!$J22=COLUMN() - 2,1,0))=0," ",(IF(OR(DATA!$H$17=СПИСОК!$A22,DATA!$I$17=СПИСОК!$A22,DATA!$J$17=СПИСОК!$A22),"++","+")))</f>
        <v xml:space="preserve"> </v>
      </c>
      <c r="S23" s="21" t="str">
        <f>IF((IF(DATA!$H22=COLUMN() - 2,1,0)+IF(DATA!$I22=COLUMN() - 2,1,0)+IF(DATA!$J22=COLUMN() - 2,1,0))=0," ",(IF(OR(DATA!$H$18=СПИСОК!$A22,DATA!$I$18=СПИСОК!$A22,DATA!$J$18=СПИСОК!$A22),"++","+")))</f>
        <v xml:space="preserve"> </v>
      </c>
      <c r="T23" s="21" t="str">
        <f>IF((IF(DATA!$H22=COLUMN() - 2,1,0)+IF(DATA!$I22=COLUMN() - 2,1,0)+IF(DATA!$J22=COLUMN() - 2,1,0))=0," ",(IF(OR(DATA!$H$19=СПИСОК!$A22,DATA!$I$19=СПИСОК!$A22,DATA!$J$19=СПИСОК!$A22),"++","+")))</f>
        <v xml:space="preserve"> </v>
      </c>
      <c r="U23" s="21" t="str">
        <f>IF((IF(DATA!$H22=COLUMN() - 2,1,0)+IF(DATA!$I22=COLUMN() - 2,1,0)+IF(DATA!$J22=COLUMN() - 2,1,0))=0," ",(IF(OR(DATA!$H$20=СПИСОК!$A22,DATA!$I$20=СПИСОК!$A22,DATA!$J$20=СПИСОК!$A22),"++","+")))</f>
        <v xml:space="preserve"> </v>
      </c>
      <c r="V23" s="21" t="str">
        <f>IF((IF(DATA!$H22=COLUMN() - 2,1,0)+IF(DATA!$I22=COLUMN() - 2,1,0)+IF(DATA!$J22=COLUMN() - 2,1,0))=0," ",(IF(OR(DATA!$H$21=СПИСОК!$A22,DATA!$I$21=СПИСОК!$A22,DATA!$J$21=СПИСОК!$A22),"++","+")))</f>
        <v xml:space="preserve"> </v>
      </c>
      <c r="W23" s="23"/>
      <c r="X23" s="21" t="str">
        <f>IF((IF(DATA!$H22=COLUMN() - 2,1,0)+IF(DATA!$I22=COLUMN() - 2,1,0)+IF(DATA!$J22=COLUMN() - 2,1,0))=0," ",(IF(OR(DATA!$H$23=СПИСОК!$A22,DATA!$I$23=СПИСОК!$A22,DATA!$J$23=СПИСОК!$A22),"++","+")))</f>
        <v>+</v>
      </c>
      <c r="Y23" s="21" t="str">
        <f>IF((IF(DATA!$H22=COLUMN() - 2,1,0)+IF(DATA!$I22=COLUMN() - 2,1,0)+IF(DATA!$J22=COLUMN() - 2,1,0))=0," ",(IF(OR(DATA!$H$24=СПИСОК!$A22,DATA!$I$24=СПИСОК!$A22,DATA!$J$24=СПИСОК!$A22),"++","+")))</f>
        <v xml:space="preserve"> </v>
      </c>
      <c r="Z23" s="21" t="str">
        <f>IF((IF(DATA!$H22=COLUMN() - 2,1,0)+IF(DATA!$I22=COLUMN() - 2,1,0)+IF(DATA!$J22=COLUMN() - 2,1,0))=0," ",(IF(OR(DATA!$H$25=СПИСОК!$A22,DATA!$I$25=СПИСОК!$A22,DATA!$J$25=СПИСОК!$A22),"++","+")))</f>
        <v xml:space="preserve"> </v>
      </c>
      <c r="AA23" s="21" t="str">
        <f>IF((IF(DATA!$H22=COLUMN() - 2,1,0)+IF(DATA!$I22=COLUMN() - 2,1,0)+IF(DATA!$J22=COLUMN() - 2,1,0))=0," ",(IF(OR(DATA!$H$26=СПИСОК!$A22,DATA!$I$26=СПИСОК!$A22,DATA!$J$26=СПИСОК!$A22),"++","+")))</f>
        <v xml:space="preserve"> </v>
      </c>
      <c r="AB23" s="21" t="str">
        <f>IF((IF(DATA!$H22=COLUMN() - 2,1,0)+IF(DATA!$I22=COLUMN() - 2,1,0)+IF(DATA!$J22=COLUMN() - 2,1,0))=0," ",(IF(OR(DATA!$H$27=СПИСОК!$A22,DATA!$I$27=СПИСОК!$A22,DATA!$J$27=СПИСОК!$A22),"++","+")))</f>
        <v xml:space="preserve"> </v>
      </c>
      <c r="AC23" s="21" t="str">
        <f>IF((IF(DATA!$H22=COLUMN() - 2,1,0)+IF(DATA!$I22=COLUMN() - 2,1,0)+IF(DATA!$J22=COLUMN() - 2,1,0))=0," ",(IF(OR(DATA!$H$28=СПИСОК!$A22,DATA!$I$28=СПИСОК!$A22,DATA!$J$28=СПИСОК!$A22),"++","+")))</f>
        <v xml:space="preserve"> </v>
      </c>
      <c r="AD23" s="21" t="str">
        <f>IF((IF(DATA!$H22=COLUMN() - 2,1,0)+IF(DATA!$I22=COLUMN() - 2,1,0)+IF(DATA!$J22=COLUMN() - 2,1,0))=0," ",(IF(OR(DATA!$H$29=СПИСОК!$A22,DATA!$I$29=СПИСОК!$A22,DATA!$J$29=СПИСОК!$A22),"++","+")))</f>
        <v xml:space="preserve"> </v>
      </c>
      <c r="AE23" s="21" t="str">
        <f>IF((IF(DATA!$H22=COLUMN() - 2,1,0)+IF(DATA!$I22=COLUMN() - 2,1,0)+IF(DATA!$J22=COLUMN() - 2,1,0))=0," ",(IF(OR(DATA!$H$30=СПИСОК!$A22,DATA!$I$30=СПИСОК!$A22,DATA!$J$30=СПИСОК!$A22),"++","+")))</f>
        <v xml:space="preserve"> </v>
      </c>
      <c r="AF23" s="21" t="str">
        <f>IF((IF(DATA!$H22=COLUMN() - 2,1,0)+IF(DATA!$I22=COLUMN() - 2,1,0)+IF(DATA!$J22=COLUMN() - 2,1,0))=0," ",(IF(OR(DATA!$H$31=СПИСОК!$A22,DATA!$I$31=СПИСОК!$A22,DATA!$J$31=СПИСОК!$A22),"++","+")))</f>
        <v xml:space="preserve"> </v>
      </c>
      <c r="AG23" s="21" t="str">
        <f>IF((IF(DATA!$H22=COLUMN() - 2,1,0)+IF(DATA!$I22=COLUMN() - 2,1,0)+IF(DATA!$J22=COLUMN() - 2,1,0))=0," ",(IF(OR(DATA!$H$32=СПИСОК!$A22,DATA!$I$32=СПИСОК!$A22,DATA!$J$32=СПИСОК!$A22),"++","+")))</f>
        <v xml:space="preserve"> </v>
      </c>
      <c r="AH23" s="21" t="str">
        <f>IF((IF(DATA!$H22=COLUMN() - 2,1,0)+IF(DATA!$I22=COLUMN() - 2,1,0)+IF(DATA!$J22=COLUMN() - 2,1,0))=0," ",(IF(OR(DATA!$H$33=СПИСОК!$A22,DATA!$I$33=СПИСОК!$A22,DATA!$J$33=СПИСОК!$A22),"++","+")))</f>
        <v xml:space="preserve"> </v>
      </c>
      <c r="AI23" s="21" t="str">
        <f>IF((IF(DATA!$H22=COLUMN() - 2,1,0)+IF(DATA!$I22=COLUMN() - 2,1,0)+IF(DATA!$J22=COLUMN() - 2,1,0))=0," ",(IF(OR(DATA!$H$34=СПИСОК!$A22,DATA!$I$34=СПИСОК!$A22,DATA!$J$34=СПИСОК!$A22),"++","+")))</f>
        <v xml:space="preserve"> </v>
      </c>
      <c r="AJ23" s="21" t="str">
        <f>IF((IF(DATA!$H22=COLUMN() - 2,1,0)+IF(DATA!$I22=COLUMN() - 2,1,0)+IF(DATA!$J22=COLUMN() - 2,1,0))=0," ",(IF(OR(DATA!$H$35=СПИСОК!$A22,DATA!$I$35=СПИСОК!$A22,DATA!$J$35=СПИСОК!$A22),"++","+")))</f>
        <v xml:space="preserve"> </v>
      </c>
      <c r="AK23" s="21" t="str">
        <f>IF((IF(DATA!$H22=COLUMN() - 2,1,0)+IF(DATA!$I22=COLUMN() - 2,1,0)+IF(DATA!$J22=COLUMN() - 2,1,0))=0," ",(IF(OR(DATA!$H$36=СПИСОК!$A22,DATA!$I$36=СПИСОК!$A22,DATA!$J$36=СПИСОК!$A22),"++","+")))</f>
        <v xml:space="preserve"> </v>
      </c>
      <c r="AL23" s="21" t="str">
        <f>IF((IF(DATA!$H22=COLUMN() - 2,1,0)+IF(DATA!$I22=COLUMN() - 2,1,0)+IF(DATA!$J22=COLUMN() - 2,1,0))=0," ",(IF(OR(DATA!$H$37=СПИСОК!$A22,DATA!$I$37=СПИСОК!$A22,DATA!$J$37=СПИСОК!$A22),"++","+")))</f>
        <v xml:space="preserve"> </v>
      </c>
      <c r="AM23" s="21" t="str">
        <f>IF((IF(DATA!$H22=COLUMN() - 2,1,0)+IF(DATA!$I22=COLUMN() - 2,1,0)+IF(DATA!$J22=COLUMN() - 2,1,0))=0," ",(IF(OR(DATA!$H$38=СПИСОК!$A22,DATA!$I$38=СПИСОК!$A22,DATA!$J$38=СПИСОК!$A22),"++","+")))</f>
        <v xml:space="preserve"> </v>
      </c>
      <c r="AN23" s="21" t="str">
        <f>IF((IF(DATA!$H22=COLUMN() - 2,1,0)+IF(DATA!$I22=COLUMN() - 2,1,0)+IF(DATA!$J22=COLUMN() - 2,1,0))=0," ",(IF(OR(DATA!$H$39=СПИСОК!$A22,DATA!$I$39=СПИСОК!$A22,DATA!$J$39=СПИСОК!$A22),"++","+")))</f>
        <v xml:space="preserve"> </v>
      </c>
      <c r="AO23" s="21" t="str">
        <f>IF((IF(DATA!$H22=COLUMN() - 2,1,0)+IF(DATA!$I22=COLUMN() - 2,1,0)+IF(DATA!$J22=COLUMN() - 2,1,0))=0," ",(IF(OR(DATA!$H$40=СПИСОК!$A22,DATA!$I$40=СПИСОК!$A22,DATA!$J$40=СПИСОК!$A22),"++","+")))</f>
        <v xml:space="preserve"> </v>
      </c>
      <c r="AP23" s="41" t="str">
        <f>IF((IF(DATA!$H22=COLUMN() - 2,1,0)+IF(DATA!$I22=COLUMN() - 2,1,0)+IF(DATA!$J22=COLUMN() - 2,1,0))=0," ",(IF(OR(DATA!$H$41=СПИСОК!$A22,DATA!$I$41=СПИСОК!$A22,DATA!$J$41=СПИСОК!$A22),"++","+")))</f>
        <v xml:space="preserve"> </v>
      </c>
      <c r="AQ23" s="33"/>
    </row>
    <row r="24" spans="1:43" ht="45" customHeight="1" x14ac:dyDescent="0.3">
      <c r="A24" s="85" t="str">
        <f>IF(СПИСОК!B23="","",СПИСОК!B23)</f>
        <v>Попов Никита Валентинович</v>
      </c>
      <c r="B24" s="22"/>
      <c r="C24" s="20" t="str">
        <f>IF((IF(DATA!$H23=1,1,0)+IF(DATA!$I23=1,1,0)+IF(DATA!$J23=1,1,0))=0," ",(IF(OR(DATA!$H$2=СПИСОК!$A23,DATA!$I$2=СПИСОК!$A23,DATA!$J$2=СПИСОК!$A23),"++","+")))</f>
        <v xml:space="preserve"> </v>
      </c>
      <c r="D24" s="20" t="str">
        <f>IF((IF(DATA!H23=2,1,0)+IF(DATA!$I23=2,1,0)+IF(DATA!$J23=2,1,0))=0," ",(IF(OR(DATA!$H$3=СПИСОК!$A23,DATA!$I$3=СПИСОК!$A23,DATA!$J$3=СПИСОК!$A23),"++","+")))</f>
        <v xml:space="preserve"> </v>
      </c>
      <c r="E24" s="20" t="str">
        <f>IF((IF(DATA!$H23=3,1,0)+IF(DATA!$I23=3,1,0)+IF(DATA!$J23=3,1,0))=0," ",(IF(OR(DATA!$H$4=СПИСОК!$A23,DATA!$I$4=СПИСОК!$A23,DATA!$J$4=СПИСОК!$A23),"++","+")))</f>
        <v xml:space="preserve"> </v>
      </c>
      <c r="F24" s="20" t="str">
        <f>IF((IF(DATA!$H23=4,1,0)+IF(DATA!$I23=4,1,0)+IF(DATA!$J23=4,1,0))=0," ",(IF(OR(DATA!$H$5=СПИСОК!$A23,DATA!$I$5=СПИСОК!$A23,DATA!$J$5=СПИСОК!$A23),"++","+")))</f>
        <v>+</v>
      </c>
      <c r="G24" s="20" t="str">
        <f>IF((IF(DATA!$H23=COLUMN() - 2,1,0)+IF(DATA!$I23=COLUMN() - 2,1,0)+IF(DATA!$J23=COLUMN() - 2,1,0))=0," ",(IF(OR(DATA!$H$6=СПИСОК!$A23,DATA!$I$6=СПИСОК!$A23,DATA!$J$6=СПИСОК!$A23),"++","+")))</f>
        <v xml:space="preserve"> </v>
      </c>
      <c r="H24" s="20" t="str">
        <f>IF((IF(DATA!$H23=COLUMN() - 2,1,0)+IF(DATA!$I23=COLUMN() - 2,1,0)+IF(DATA!$J23=COLUMN() - 2,1,0))=0," ",(IF(OR(DATA!$H$7=СПИСОК!$A23,DATA!$I$7=СПИСОК!$A23,DATA!$J$7=СПИСОК!$A23),"++","+")))</f>
        <v xml:space="preserve"> </v>
      </c>
      <c r="I24" s="20" t="str">
        <f>IF((IF(DATA!$H23=COLUMN() - 2,1,0)+IF(DATA!$I23=COLUMN() - 2,1,0)+IF(DATA!$J23=COLUMN() - 2,1,0))=0," ",(IF(OR(DATA!$H$8=СПИСОК!$A23,DATA!$I$8=СПИСОК!$A23,DATA!$J$8=СПИСОК!$A23),"++","+")))</f>
        <v xml:space="preserve"> </v>
      </c>
      <c r="J24" s="21" t="str">
        <f>IF((IF(DATA!$H23=COLUMN() - 2,1,0)+IF(DATA!$I23=COLUMN() - 2,1,0)+IF(DATA!$J23=COLUMN() - 2,1,0))=0," ",(IF(OR(DATA!$H$9=СПИСОК!$A23,DATA!$I$9=СПИСОК!$A23,DATA!$J$9=СПИСОК!$A23),"++","+")))</f>
        <v xml:space="preserve"> </v>
      </c>
      <c r="K24" s="21" t="str">
        <f>IF((IF(DATA!$H23=COLUMN() - 2,1,0)+IF(DATA!$I23=COLUMN() - 2,1,0)+IF(DATA!$J23=COLUMN() - 2,1,0))=0," ",(IF(OR(DATA!$H$10=СПИСОК!$A23,DATA!$I$10=СПИСОК!$A23,DATA!$J$10=СПИСОК!$A23),"++","+")))</f>
        <v xml:space="preserve"> </v>
      </c>
      <c r="L24" s="21" t="str">
        <f>IF((IF(DATA!$H23=COLUMN() - 2,1,0)+IF(DATA!$I23=COLUMN() - 2,1,0)+IF(DATA!$J23=COLUMN() - 2,1,0))=0," ",(IF(OR(DATA!$H$11=СПИСОК!$A23,DATA!$I$11=СПИСОК!$A23,DATA!$J$11=СПИСОК!$A23),"++","+")))</f>
        <v xml:space="preserve"> </v>
      </c>
      <c r="M24" s="21" t="str">
        <f>IF((IF(DATA!$H23=COLUMN() - 2,1,0)+IF(DATA!$I23=COLUMN() - 2,1,0)+IF(DATA!$J23=COLUMN() - 2,1,0))=0," ",(IF(OR(DATA!$H$12=СПИСОК!$A23,DATA!$I$12=СПИСОК!$A23,DATA!$J$12=СПИСОК!$A23),"++","+")))</f>
        <v xml:space="preserve"> </v>
      </c>
      <c r="N24" s="21" t="str">
        <f>IF((IF(DATA!$H23=COLUMN() - 2,1,0)+IF(DATA!$I23=COLUMN() - 2,1,0)+IF(DATA!$J23=COLUMN() - 2,1,0))=0," ",(IF(OR(DATA!$H$13=СПИСОК!$A23,DATA!$I$13=СПИСОК!$A23,DATA!$J$13=СПИСОК!$A23),"++","+")))</f>
        <v xml:space="preserve"> </v>
      </c>
      <c r="O24" s="21" t="str">
        <f>IF((IF(DATA!$H23=COLUMN() - 2,1,0)+IF(DATA!$I23=COLUMN() - 2,1,0)+IF(DATA!$J23=COLUMN() - 2,1,0))=0," ",(IF(OR(DATA!$H$14=СПИСОК!$A23,DATA!$I$14=СПИСОК!$A23,DATA!$J$14=СПИСОК!$A23),"++","+")))</f>
        <v xml:space="preserve"> </v>
      </c>
      <c r="P24" s="21" t="str">
        <f>IF((IF(DATA!$H23=COLUMN() - 2,1,0)+IF(DATA!$I23=COLUMN() - 2,1,0)+IF(DATA!$J23=COLUMN() - 2,1,0))=0," ",(IF(OR(DATA!$H$15=СПИСОК!$A23,DATA!$I$15=СПИСОК!$A23,DATA!$J$15=СПИСОК!$A23),"++","+")))</f>
        <v xml:space="preserve"> </v>
      </c>
      <c r="Q24" s="21" t="str">
        <f>IF((IF(DATA!$H23=COLUMN() - 2,1,0)+IF(DATA!$I23=COLUMN() - 2,1,0)+IF(DATA!$J23=COLUMN() - 2,1,0))=0," ",(IF(OR(DATA!$H$16=СПИСОК!$A23,DATA!$I$16=СПИСОК!$A23,DATA!$J$16=СПИСОК!$A23),"++","+")))</f>
        <v xml:space="preserve"> </v>
      </c>
      <c r="R24" s="21" t="str">
        <f>IF((IF(DATA!$H23=COLUMN() - 2,1,0)+IF(DATA!$I23=COLUMN() - 2,1,0)+IF(DATA!$J23=COLUMN() - 2,1,0))=0," ",(IF(OR(DATA!$H$17=СПИСОК!$A23,DATA!$I$17=СПИСОК!$A23,DATA!$J$17=СПИСОК!$A23),"++","+")))</f>
        <v xml:space="preserve"> </v>
      </c>
      <c r="S24" s="21" t="str">
        <f>IF((IF(DATA!$H23=COLUMN() - 2,1,0)+IF(DATA!$I23=COLUMN() - 2,1,0)+IF(DATA!$J23=COLUMN() - 2,1,0))=0," ",(IF(OR(DATA!$H$18=СПИСОК!$A23,DATA!$I$18=СПИСОК!$A23,DATA!$J$18=СПИСОК!$A23),"++","+")))</f>
        <v xml:space="preserve"> </v>
      </c>
      <c r="T24" s="21" t="str">
        <f>IF((IF(DATA!$H23=COLUMN() - 2,1,0)+IF(DATA!$I23=COLUMN() - 2,1,0)+IF(DATA!$J23=COLUMN() - 2,1,0))=0," ",(IF(OR(DATA!$H$19=СПИСОК!$A23,DATA!$I$19=СПИСОК!$A23,DATA!$J$19=СПИСОК!$A23),"++","+")))</f>
        <v xml:space="preserve"> </v>
      </c>
      <c r="U24" s="21" t="str">
        <f>IF((IF(DATA!$H23=COLUMN() - 2,1,0)+IF(DATA!$I23=COLUMN() - 2,1,0)+IF(DATA!$J23=COLUMN() - 2,1,0))=0," ",(IF(OR(DATA!$H$20=СПИСОК!$A23,DATA!$I$20=СПИСОК!$A23,DATA!$J$20=СПИСОК!$A23),"++","+")))</f>
        <v xml:space="preserve"> </v>
      </c>
      <c r="V24" s="21" t="str">
        <f>IF((IF(DATA!$H23=COLUMN() - 2,1,0)+IF(DATA!$I23=COLUMN() - 2,1,0)+IF(DATA!$J23=COLUMN() - 2,1,0))=0," ",(IF(OR(DATA!$H$21=СПИСОК!$A23,DATA!$I$21=СПИСОК!$A23,DATA!$J$21=СПИСОК!$A23),"++","+")))</f>
        <v xml:space="preserve"> </v>
      </c>
      <c r="W24" s="21" t="str">
        <f>IF((IF(DATA!$H23=COLUMN() - 2,1,0)+IF(DATA!$I23=COLUMN() - 2,1,0)+IF(DATA!$J23=COLUMN() - 2,1,0))=0," ",(IF(OR(DATA!$H$22=СПИСОК!$A23,DATA!$I$22=СПИСОК!$A23,DATA!$J$22=СПИСОК!$A23),"++","+")))</f>
        <v xml:space="preserve"> </v>
      </c>
      <c r="X24" s="23"/>
      <c r="Y24" s="21" t="str">
        <f>IF((IF(DATA!$H23=COLUMN() - 2,1,0)+IF(DATA!$I23=COLUMN() - 2,1,0)+IF(DATA!$J23=COLUMN() - 2,1,0))=0," ",(IF(OR(DATA!$H$24=СПИСОК!$A23,DATA!$I$24=СПИСОК!$A23,DATA!$J$24=СПИСОК!$A23),"++","+")))</f>
        <v xml:space="preserve"> </v>
      </c>
      <c r="Z24" s="21" t="str">
        <f>IF((IF(DATA!$H23=COLUMN() - 2,1,0)+IF(DATA!$I23=COLUMN() - 2,1,0)+IF(DATA!$J23=COLUMN() - 2,1,0))=0," ",(IF(OR(DATA!$H$25=СПИСОК!$A23,DATA!$I$25=СПИСОК!$A23,DATA!$J$25=СПИСОК!$A23),"++","+")))</f>
        <v xml:space="preserve"> </v>
      </c>
      <c r="AA24" s="21" t="str">
        <f>IF((IF(DATA!$H23=COLUMN() - 2,1,0)+IF(DATA!$I23=COLUMN() - 2,1,0)+IF(DATA!$J23=COLUMN() - 2,1,0))=0," ",(IF(OR(DATA!$H$26=СПИСОК!$A23,DATA!$I$26=СПИСОК!$A23,DATA!$J$26=СПИСОК!$A23),"++","+")))</f>
        <v xml:space="preserve"> </v>
      </c>
      <c r="AB24" s="21" t="str">
        <f>IF((IF(DATA!$H23=COLUMN() - 2,1,0)+IF(DATA!$I23=COLUMN() - 2,1,0)+IF(DATA!$J23=COLUMN() - 2,1,0))=0," ",(IF(OR(DATA!$H$27=СПИСОК!$A23,DATA!$I$27=СПИСОК!$A23,DATA!$J$27=СПИСОК!$A23),"++","+")))</f>
        <v>+</v>
      </c>
      <c r="AC24" s="21" t="str">
        <f>IF((IF(DATA!$H23=COLUMN() - 2,1,0)+IF(DATA!$I23=COLUMN() - 2,1,0)+IF(DATA!$J23=COLUMN() - 2,1,0))=0," ",(IF(OR(DATA!$H$28=СПИСОК!$A23,DATA!$I$28=СПИСОК!$A23,DATA!$J$28=СПИСОК!$A23),"++","+")))</f>
        <v>+</v>
      </c>
      <c r="AD24" s="21" t="str">
        <f>IF((IF(DATA!$H23=COLUMN() - 2,1,0)+IF(DATA!$I23=COLUMN() - 2,1,0)+IF(DATA!$J23=COLUMN() - 2,1,0))=0," ",(IF(OR(DATA!$H$29=СПИСОК!$A23,DATA!$I$29=СПИСОК!$A23,DATA!$J$29=СПИСОК!$A23),"++","+")))</f>
        <v xml:space="preserve"> </v>
      </c>
      <c r="AE24" s="21" t="str">
        <f>IF((IF(DATA!$H23=COLUMN() - 2,1,0)+IF(DATA!$I23=COLUMN() - 2,1,0)+IF(DATA!$J23=COLUMN() - 2,1,0))=0," ",(IF(OR(DATA!$H$30=СПИСОК!$A23,DATA!$I$30=СПИСОК!$A23,DATA!$J$30=СПИСОК!$A23),"++","+")))</f>
        <v xml:space="preserve"> </v>
      </c>
      <c r="AF24" s="21" t="str">
        <f>IF((IF(DATA!$H23=COLUMN() - 2,1,0)+IF(DATA!$I23=COLUMN() - 2,1,0)+IF(DATA!$J23=COLUMN() - 2,1,0))=0," ",(IF(OR(DATA!$H$31=СПИСОК!$A23,DATA!$I$31=СПИСОК!$A23,DATA!$J$31=СПИСОК!$A23),"++","+")))</f>
        <v xml:space="preserve"> </v>
      </c>
      <c r="AG24" s="21" t="str">
        <f>IF((IF(DATA!$H23=COLUMN() - 2,1,0)+IF(DATA!$I23=COLUMN() - 2,1,0)+IF(DATA!$J23=COLUMN() - 2,1,0))=0," ",(IF(OR(DATA!$H$32=СПИСОК!$A23,DATA!$I$32=СПИСОК!$A23,DATA!$J$32=СПИСОК!$A23),"++","+")))</f>
        <v xml:space="preserve"> </v>
      </c>
      <c r="AH24" s="21" t="str">
        <f>IF((IF(DATA!$H23=COLUMN() - 2,1,0)+IF(DATA!$I23=COLUMN() - 2,1,0)+IF(DATA!$J23=COLUMN() - 2,1,0))=0," ",(IF(OR(DATA!$H$33=СПИСОК!$A23,DATA!$I$33=СПИСОК!$A23,DATA!$J$33=СПИСОК!$A23),"++","+")))</f>
        <v xml:space="preserve"> </v>
      </c>
      <c r="AI24" s="21" t="str">
        <f>IF((IF(DATA!$H23=COLUMN() - 2,1,0)+IF(DATA!$I23=COLUMN() - 2,1,0)+IF(DATA!$J23=COLUMN() - 2,1,0))=0," ",(IF(OR(DATA!$H$34=СПИСОК!$A23,DATA!$I$34=СПИСОК!$A23,DATA!$J$34=СПИСОК!$A23),"++","+")))</f>
        <v xml:space="preserve"> </v>
      </c>
      <c r="AJ24" s="21" t="str">
        <f>IF((IF(DATA!$H23=COLUMN() - 2,1,0)+IF(DATA!$I23=COLUMN() - 2,1,0)+IF(DATA!$J23=COLUMN() - 2,1,0))=0," ",(IF(OR(DATA!$H$35=СПИСОК!$A23,DATA!$I$35=СПИСОК!$A23,DATA!$J$35=СПИСОК!$A23),"++","+")))</f>
        <v xml:space="preserve"> </v>
      </c>
      <c r="AK24" s="21" t="str">
        <f>IF((IF(DATA!$H23=COLUMN() - 2,1,0)+IF(DATA!$I23=COLUMN() - 2,1,0)+IF(DATA!$J23=COLUMN() - 2,1,0))=0," ",(IF(OR(DATA!$H$36=СПИСОК!$A23,DATA!$I$36=СПИСОК!$A23,DATA!$J$36=СПИСОК!$A23),"++","+")))</f>
        <v xml:space="preserve"> </v>
      </c>
      <c r="AL24" s="21" t="str">
        <f>IF((IF(DATA!$H23=COLUMN() - 2,1,0)+IF(DATA!$I23=COLUMN() - 2,1,0)+IF(DATA!$J23=COLUMN() - 2,1,0))=0," ",(IF(OR(DATA!$H$37=СПИСОК!$A23,DATA!$I$37=СПИСОК!$A23,DATA!$J$37=СПИСОК!$A23),"++","+")))</f>
        <v xml:space="preserve"> </v>
      </c>
      <c r="AM24" s="21" t="str">
        <f>IF((IF(DATA!$H23=COLUMN() - 2,1,0)+IF(DATA!$I23=COLUMN() - 2,1,0)+IF(DATA!$J23=COLUMN() - 2,1,0))=0," ",(IF(OR(DATA!$H$38=СПИСОК!$A23,DATA!$I$38=СПИСОК!$A23,DATA!$J$38=СПИСОК!$A23),"++","+")))</f>
        <v xml:space="preserve"> </v>
      </c>
      <c r="AN24" s="21" t="str">
        <f>IF((IF(DATA!$H23=COLUMN() - 2,1,0)+IF(DATA!$I23=COLUMN() - 2,1,0)+IF(DATA!$J23=COLUMN() - 2,1,0))=0," ",(IF(OR(DATA!$H$39=СПИСОК!$A23,DATA!$I$39=СПИСОК!$A23,DATA!$J$39=СПИСОК!$A23),"++","+")))</f>
        <v xml:space="preserve"> </v>
      </c>
      <c r="AO24" s="21" t="str">
        <f>IF((IF(DATA!$H23=COLUMN() - 2,1,0)+IF(DATA!$I23=COLUMN() - 2,1,0)+IF(DATA!$J23=COLUMN() - 2,1,0))=0," ",(IF(OR(DATA!$H$40=СПИСОК!$A23,DATA!$I$40=СПИСОК!$A23,DATA!$J$40=СПИСОК!$A23),"++","+")))</f>
        <v xml:space="preserve"> </v>
      </c>
      <c r="AP24" s="41" t="str">
        <f>IF((IF(DATA!$H23=COLUMN() - 2,1,0)+IF(DATA!$I23=COLUMN() - 2,1,0)+IF(DATA!$J23=COLUMN() - 2,1,0))=0," ",(IF(OR(DATA!$H$41=СПИСОК!$A23,DATA!$I$41=СПИСОК!$A23,DATA!$J$41=СПИСОК!$A23),"++","+")))</f>
        <v xml:space="preserve"> </v>
      </c>
      <c r="AQ24" s="33"/>
    </row>
    <row r="25" spans="1:43" ht="45" customHeight="1" x14ac:dyDescent="0.3">
      <c r="A25" s="85" t="str">
        <f>IF(СПИСОК!B24="","",СПИСОК!B24)</f>
        <v>Поротиков Вадим Сергеевич</v>
      </c>
      <c r="B25" s="22"/>
      <c r="C25" s="20" t="str">
        <f>IF((IF(DATA!$H24=1,1,0)+IF(DATA!$I24=1,1,0)+IF(DATA!$J24=1,1,0))=0," ",(IF(OR(DATA!$H$2=СПИСОК!$A24,DATA!$I$2=СПИСОК!$A24,DATA!$J$2=СПИСОК!$A24),"++","+")))</f>
        <v xml:space="preserve"> </v>
      </c>
      <c r="D25" s="20" t="str">
        <f>IF((IF(DATA!H24=2,1,0)+IF(DATA!$I24=2,1,0)+IF(DATA!$J24=2,1,0))=0," ",(IF(OR(DATA!$H$3=СПИСОК!$A24,DATA!$I$3=СПИСОК!$A24,DATA!$J$3=СПИСОК!$A24),"++","+")))</f>
        <v xml:space="preserve"> </v>
      </c>
      <c r="E25" s="20" t="str">
        <f>IF((IF(DATA!$H24=3,1,0)+IF(DATA!$I24=3,1,0)+IF(DATA!$J24=3,1,0))=0," ",(IF(OR(DATA!$H$4=СПИСОК!$A24,DATA!$I$4=СПИСОК!$A24,DATA!$J$4=СПИСОК!$A24),"++","+")))</f>
        <v xml:space="preserve"> </v>
      </c>
      <c r="F25" s="20" t="str">
        <f>IF((IF(DATA!$H24=4,1,0)+IF(DATA!$I24=4,1,0)+IF(DATA!$J24=4,1,0))=0," ",(IF(OR(DATA!$H$5=СПИСОК!$A24,DATA!$I$5=СПИСОК!$A24,DATA!$J$5=СПИСОК!$A24),"++","+")))</f>
        <v xml:space="preserve"> </v>
      </c>
      <c r="G25" s="20" t="str">
        <f>IF((IF(DATA!$H24=COLUMN() - 2,1,0)+IF(DATA!$I24=COLUMN() - 2,1,0)+IF(DATA!$J24=COLUMN() - 2,1,0))=0," ",(IF(OR(DATA!$H$6=СПИСОК!$A24,DATA!$I$6=СПИСОК!$A24,DATA!$J$6=СПИСОК!$A24),"++","+")))</f>
        <v xml:space="preserve"> </v>
      </c>
      <c r="H25" s="20" t="str">
        <f>IF((IF(DATA!$H24=COLUMN() - 2,1,0)+IF(DATA!$I24=COLUMN() - 2,1,0)+IF(DATA!$J24=COLUMN() - 2,1,0))=0," ",(IF(OR(DATA!$H$7=СПИСОК!$A24,DATA!$I$7=СПИСОК!$A24,DATA!$J$7=СПИСОК!$A24),"++","+")))</f>
        <v xml:space="preserve"> </v>
      </c>
      <c r="I25" s="20" t="str">
        <f>IF((IF(DATA!$H24=COLUMN() - 2,1,0)+IF(DATA!$I24=COLUMN() - 2,1,0)+IF(DATA!$J24=COLUMN() - 2,1,0))=0," ",(IF(OR(DATA!$H$8=СПИСОК!$A24,DATA!$I$8=СПИСОК!$A24,DATA!$J$8=СПИСОК!$A24),"++","+")))</f>
        <v xml:space="preserve"> </v>
      </c>
      <c r="J25" s="21" t="str">
        <f>IF((IF(DATA!$H24=COLUMN() - 2,1,0)+IF(DATA!$I24=COLUMN() - 2,1,0)+IF(DATA!$J24=COLUMN() - 2,1,0))=0," ",(IF(OR(DATA!$H$9=СПИСОК!$A24,DATA!$I$9=СПИСОК!$A24,DATA!$J$9=СПИСОК!$A24),"++","+")))</f>
        <v xml:space="preserve"> </v>
      </c>
      <c r="K25" s="21" t="str">
        <f>IF((IF(DATA!$H24=COLUMN() - 2,1,0)+IF(DATA!$I24=COLUMN() - 2,1,0)+IF(DATA!$J24=COLUMN() - 2,1,0))=0," ",(IF(OR(DATA!$H$10=СПИСОК!$A24,DATA!$I$10=СПИСОК!$A24,DATA!$J$10=СПИСОК!$A24),"++","+")))</f>
        <v xml:space="preserve"> </v>
      </c>
      <c r="L25" s="21" t="str">
        <f>IF((IF(DATA!$H24=COLUMN() - 2,1,0)+IF(DATA!$I24=COLUMN() - 2,1,0)+IF(DATA!$J24=COLUMN() - 2,1,0))=0," ",(IF(OR(DATA!$H$11=СПИСОК!$A24,DATA!$I$11=СПИСОК!$A24,DATA!$J$11=СПИСОК!$A24),"++","+")))</f>
        <v xml:space="preserve"> </v>
      </c>
      <c r="M25" s="21" t="str">
        <f>IF((IF(DATA!$H24=COLUMN() - 2,1,0)+IF(DATA!$I24=COLUMN() - 2,1,0)+IF(DATA!$J24=COLUMN() - 2,1,0))=0," ",(IF(OR(DATA!$H$12=СПИСОК!$A24,DATA!$I$12=СПИСОК!$A24,DATA!$J$12=СПИСОК!$A24),"++","+")))</f>
        <v xml:space="preserve"> </v>
      </c>
      <c r="N25" s="21" t="str">
        <f>IF((IF(DATA!$H24=COLUMN() - 2,1,0)+IF(DATA!$I24=COLUMN() - 2,1,0)+IF(DATA!$J24=COLUMN() - 2,1,0))=0," ",(IF(OR(DATA!$H$13=СПИСОК!$A24,DATA!$I$13=СПИСОК!$A24,DATA!$J$13=СПИСОК!$A24),"++","+")))</f>
        <v xml:space="preserve"> </v>
      </c>
      <c r="O25" s="21" t="str">
        <f>IF((IF(DATA!$H24=COLUMN() - 2,1,0)+IF(DATA!$I24=COLUMN() - 2,1,0)+IF(DATA!$J24=COLUMN() - 2,1,0))=0," ",(IF(OR(DATA!$H$14=СПИСОК!$A24,DATA!$I$14=СПИСОК!$A24,DATA!$J$14=СПИСОК!$A24),"++","+")))</f>
        <v xml:space="preserve"> </v>
      </c>
      <c r="P25" s="21" t="str">
        <f>IF((IF(DATA!$H24=COLUMN() - 2,1,0)+IF(DATA!$I24=COLUMN() - 2,1,0)+IF(DATA!$J24=COLUMN() - 2,1,0))=0," ",(IF(OR(DATA!$H$15=СПИСОК!$A24,DATA!$I$15=СПИСОК!$A24,DATA!$J$15=СПИСОК!$A24),"++","+")))</f>
        <v xml:space="preserve"> </v>
      </c>
      <c r="Q25" s="21" t="str">
        <f>IF((IF(DATA!$H24=COLUMN() - 2,1,0)+IF(DATA!$I24=COLUMN() - 2,1,0)+IF(DATA!$J24=COLUMN() - 2,1,0))=0," ",(IF(OR(DATA!$H$16=СПИСОК!$A24,DATA!$I$16=СПИСОК!$A24,DATA!$J$16=СПИСОК!$A24),"++","+")))</f>
        <v xml:space="preserve"> </v>
      </c>
      <c r="R25" s="21" t="str">
        <f>IF((IF(DATA!$H24=COLUMN() - 2,1,0)+IF(DATA!$I24=COLUMN() - 2,1,0)+IF(DATA!$J24=COLUMN() - 2,1,0))=0," ",(IF(OR(DATA!$H$17=СПИСОК!$A24,DATA!$I$17=СПИСОК!$A24,DATA!$J$17=СПИСОК!$A24),"++","+")))</f>
        <v xml:space="preserve"> </v>
      </c>
      <c r="S25" s="21" t="str">
        <f>IF((IF(DATA!$H24=COLUMN() - 2,1,0)+IF(DATA!$I24=COLUMN() - 2,1,0)+IF(DATA!$J24=COLUMN() - 2,1,0))=0," ",(IF(OR(DATA!$H$18=СПИСОК!$A24,DATA!$I$18=СПИСОК!$A24,DATA!$J$18=СПИСОК!$A24),"++","+")))</f>
        <v xml:space="preserve"> </v>
      </c>
      <c r="T25" s="21" t="str">
        <f>IF((IF(DATA!$H24=COLUMN() - 2,1,0)+IF(DATA!$I24=COLUMN() - 2,1,0)+IF(DATA!$J24=COLUMN() - 2,1,0))=0," ",(IF(OR(DATA!$H$19=СПИСОК!$A24,DATA!$I$19=СПИСОК!$A24,DATA!$J$19=СПИСОК!$A24),"++","+")))</f>
        <v xml:space="preserve"> </v>
      </c>
      <c r="U25" s="21" t="str">
        <f>IF((IF(DATA!$H24=COLUMN() - 2,1,0)+IF(DATA!$I24=COLUMN() - 2,1,0)+IF(DATA!$J24=COLUMN() - 2,1,0))=0," ",(IF(OR(DATA!$H$20=СПИСОК!$A24,DATA!$I$20=СПИСОК!$A24,DATA!$J$20=СПИСОК!$A24),"++","+")))</f>
        <v xml:space="preserve"> </v>
      </c>
      <c r="V25" s="21" t="str">
        <f>IF((IF(DATA!$H24=COLUMN() - 2,1,0)+IF(DATA!$I24=COLUMN() - 2,1,0)+IF(DATA!$J24=COLUMN() - 2,1,0))=0," ",(IF(OR(DATA!$H$21=СПИСОК!$A24,DATA!$I$21=СПИСОК!$A24,DATA!$J$21=СПИСОК!$A24),"++","+")))</f>
        <v xml:space="preserve"> </v>
      </c>
      <c r="W25" s="21" t="str">
        <f>IF((IF(DATA!$H24=COLUMN() - 2,1,0)+IF(DATA!$I24=COLUMN() - 2,1,0)+IF(DATA!$J24=COLUMN() - 2,1,0))=0," ",(IF(OR(DATA!$H$22=СПИСОК!$A24,DATA!$I$22=СПИСОК!$A24,DATA!$J$22=СПИСОК!$A24),"++","+")))</f>
        <v xml:space="preserve"> </v>
      </c>
      <c r="X25" s="21" t="str">
        <f>IF((IF(DATA!$H24=COLUMN() - 2,1,0)+IF(DATA!$I24=COLUMN() - 2,1,0)+IF(DATA!$J24=COLUMN() - 2,1,0))=0," ",(IF(OR(DATA!$H$23=СПИСОК!$A24,DATA!$I$23=СПИСОК!$A24,DATA!$J$23=СПИСОК!$A24),"++","+")))</f>
        <v xml:space="preserve"> </v>
      </c>
      <c r="Y25" s="23"/>
      <c r="Z25" s="21" t="str">
        <f>IF((IF(DATA!$H24=COLUMN() - 2,1,0)+IF(DATA!$I24=COLUMN() - 2,1,0)+IF(DATA!$J24=COLUMN() - 2,1,0))=0," ",(IF(OR(DATA!$H$25=СПИСОК!$A24,DATA!$I$25=СПИСОК!$A24,DATA!$J$25=СПИСОК!$A24),"++","+")))</f>
        <v xml:space="preserve"> </v>
      </c>
      <c r="AA25" s="21" t="str">
        <f>IF((IF(DATA!$H24=COLUMN() - 2,1,0)+IF(DATA!$I24=COLUMN() - 2,1,0)+IF(DATA!$J24=COLUMN() - 2,1,0))=0," ",(IF(OR(DATA!$H$26=СПИСОК!$A24,DATA!$I$26=СПИСОК!$A24,DATA!$J$26=СПИСОК!$A24),"++","+")))</f>
        <v xml:space="preserve"> </v>
      </c>
      <c r="AB25" s="21" t="str">
        <f>IF((IF(DATA!$H24=COLUMN() - 2,1,0)+IF(DATA!$I24=COLUMN() - 2,1,0)+IF(DATA!$J24=COLUMN() - 2,1,0))=0," ",(IF(OR(DATA!$H$27=СПИСОК!$A24,DATA!$I$27=СПИСОК!$A24,DATA!$J$27=СПИСОК!$A24),"++","+")))</f>
        <v xml:space="preserve"> </v>
      </c>
      <c r="AC25" s="21" t="str">
        <f>IF((IF(DATA!$H24=COLUMN() - 2,1,0)+IF(DATA!$I24=COLUMN() - 2,1,0)+IF(DATA!$J24=COLUMN() - 2,1,0))=0," ",(IF(OR(DATA!$H$28=СПИСОК!$A24,DATA!$I$28=СПИСОК!$A24,DATA!$J$28=СПИСОК!$A24),"++","+")))</f>
        <v xml:space="preserve"> </v>
      </c>
      <c r="AD25" s="21" t="str">
        <f>IF((IF(DATA!$H24=COLUMN() - 2,1,0)+IF(DATA!$I24=COLUMN() - 2,1,0)+IF(DATA!$J24=COLUMN() - 2,1,0))=0," ",(IF(OR(DATA!$H$29=СПИСОК!$A24,DATA!$I$29=СПИСОК!$A24,DATA!$J$29=СПИСОК!$A24),"++","+")))</f>
        <v xml:space="preserve"> </v>
      </c>
      <c r="AE25" s="21" t="str">
        <f>IF((IF(DATA!$H24=COLUMN() - 2,1,0)+IF(DATA!$I24=COLUMN() - 2,1,0)+IF(DATA!$J24=COLUMN() - 2,1,0))=0," ",(IF(OR(DATA!$H$30=СПИСОК!$A24,DATA!$I$30=СПИСОК!$A24,DATA!$J$30=СПИСОК!$A24),"++","+")))</f>
        <v xml:space="preserve"> </v>
      </c>
      <c r="AF25" s="21" t="str">
        <f>IF((IF(DATA!$H24=COLUMN() - 2,1,0)+IF(DATA!$I24=COLUMN() - 2,1,0)+IF(DATA!$J24=COLUMN() - 2,1,0))=0," ",(IF(OR(DATA!$H$31=СПИСОК!$A24,DATA!$I$31=СПИСОК!$A24,DATA!$J$31=СПИСОК!$A24),"++","+")))</f>
        <v xml:space="preserve"> </v>
      </c>
      <c r="AG25" s="21" t="str">
        <f>IF((IF(DATA!$H24=COLUMN() - 2,1,0)+IF(DATA!$I24=COLUMN() - 2,1,0)+IF(DATA!$J24=COLUMN() - 2,1,0))=0," ",(IF(OR(DATA!$H$32=СПИСОК!$A24,DATA!$I$32=СПИСОК!$A24,DATA!$J$32=СПИСОК!$A24),"++","+")))</f>
        <v xml:space="preserve"> </v>
      </c>
      <c r="AH25" s="21" t="str">
        <f>IF((IF(DATA!$H24=COLUMN() - 2,1,0)+IF(DATA!$I24=COLUMN() - 2,1,0)+IF(DATA!$J24=COLUMN() - 2,1,0))=0," ",(IF(OR(DATA!$H$33=СПИСОК!$A24,DATA!$I$33=СПИСОК!$A24,DATA!$J$33=СПИСОК!$A24),"++","+")))</f>
        <v xml:space="preserve"> </v>
      </c>
      <c r="AI25" s="21" t="str">
        <f>IF((IF(DATA!$H24=COLUMN() - 2,1,0)+IF(DATA!$I24=COLUMN() - 2,1,0)+IF(DATA!$J24=COLUMN() - 2,1,0))=0," ",(IF(OR(DATA!$H$34=СПИСОК!$A24,DATA!$I$34=СПИСОК!$A24,DATA!$J$34=СПИСОК!$A24),"++","+")))</f>
        <v xml:space="preserve"> </v>
      </c>
      <c r="AJ25" s="21" t="str">
        <f>IF((IF(DATA!$H24=COLUMN() - 2,1,0)+IF(DATA!$I24=COLUMN() - 2,1,0)+IF(DATA!$J24=COLUMN() - 2,1,0))=0," ",(IF(OR(DATA!$H$35=СПИСОК!$A24,DATA!$I$35=СПИСОК!$A24,DATA!$J$35=СПИСОК!$A24),"++","+")))</f>
        <v xml:space="preserve"> </v>
      </c>
      <c r="AK25" s="21" t="str">
        <f>IF((IF(DATA!$H24=COLUMN() - 2,1,0)+IF(DATA!$I24=COLUMN() - 2,1,0)+IF(DATA!$J24=COLUMN() - 2,1,0))=0," ",(IF(OR(DATA!$H$36=СПИСОК!$A24,DATA!$I$36=СПИСОК!$A24,DATA!$J$36=СПИСОК!$A24),"++","+")))</f>
        <v xml:space="preserve"> </v>
      </c>
      <c r="AL25" s="21" t="str">
        <f>IF((IF(DATA!$H24=COLUMN() - 2,1,0)+IF(DATA!$I24=COLUMN() - 2,1,0)+IF(DATA!$J24=COLUMN() - 2,1,0))=0," ",(IF(OR(DATA!$H$37=СПИСОК!$A24,DATA!$I$37=СПИСОК!$A24,DATA!$J$37=СПИСОК!$A24),"++","+")))</f>
        <v xml:space="preserve"> </v>
      </c>
      <c r="AM25" s="21" t="str">
        <f>IF((IF(DATA!$H24=COLUMN() - 2,1,0)+IF(DATA!$I24=COLUMN() - 2,1,0)+IF(DATA!$J24=COLUMN() - 2,1,0))=0," ",(IF(OR(DATA!$H$38=СПИСОК!$A24,DATA!$I$38=СПИСОК!$A24,DATA!$J$38=СПИСОК!$A24),"++","+")))</f>
        <v xml:space="preserve"> </v>
      </c>
      <c r="AN25" s="21" t="str">
        <f>IF((IF(DATA!$H24=COLUMN() - 2,1,0)+IF(DATA!$I24=COLUMN() - 2,1,0)+IF(DATA!$J24=COLUMN() - 2,1,0))=0," ",(IF(OR(DATA!$H$39=СПИСОК!$A24,DATA!$I$39=СПИСОК!$A24,DATA!$J$39=СПИСОК!$A24),"++","+")))</f>
        <v xml:space="preserve"> </v>
      </c>
      <c r="AO25" s="21" t="str">
        <f>IF((IF(DATA!$H24=COLUMN() - 2,1,0)+IF(DATA!$I24=COLUMN() - 2,1,0)+IF(DATA!$J24=COLUMN() - 2,1,0))=0," ",(IF(OR(DATA!$H$40=СПИСОК!$A24,DATA!$I$40=СПИСОК!$A24,DATA!$J$40=СПИСОК!$A24),"++","+")))</f>
        <v xml:space="preserve"> </v>
      </c>
      <c r="AP25" s="41" t="str">
        <f>IF((IF(DATA!$H24=COLUMN() - 2,1,0)+IF(DATA!$I24=COLUMN() - 2,1,0)+IF(DATA!$J24=COLUMN() - 2,1,0))=0," ",(IF(OR(DATA!$H$41=СПИСОК!$A24,DATA!$I$41=СПИСОК!$A24,DATA!$J$41=СПИСОК!$A24),"++","+")))</f>
        <v xml:space="preserve"> </v>
      </c>
      <c r="AQ25" s="33"/>
    </row>
    <row r="26" spans="1:43" ht="45" customHeight="1" x14ac:dyDescent="0.3">
      <c r="A26" s="85" t="str">
        <f>IF(СПИСОК!B25="","",СПИСОК!B25)</f>
        <v>Рыжкова Татьяна Сергеевна</v>
      </c>
      <c r="B26" s="22"/>
      <c r="C26" s="20" t="str">
        <f>IF((IF(DATA!$H25=1,1,0)+IF(DATA!$I25=1,1,0)+IF(DATA!$J25=1,1,0))=0," ",(IF(OR(DATA!$H$2=СПИСОК!$A25,DATA!$I$2=СПИСОК!$A25,DATA!$J$2=СПИСОК!$A25),"++","+")))</f>
        <v xml:space="preserve"> </v>
      </c>
      <c r="D26" s="20" t="str">
        <f>IF((IF(DATA!H25=2,1,0)+IF(DATA!$I25=2,1,0)+IF(DATA!$J25=2,1,0))=0," ",(IF(OR(DATA!$H$3=СПИСОК!$A25,DATA!$I$3=СПИСОК!$A25,DATA!$J$3=СПИСОК!$A25),"++","+")))</f>
        <v xml:space="preserve"> </v>
      </c>
      <c r="E26" s="20" t="str">
        <f>IF((IF(DATA!$H25=3,1,0)+IF(DATA!$I25=3,1,0)+IF(DATA!$J25=3,1,0))=0," ",(IF(OR(DATA!$H$4=СПИСОК!$A25,DATA!$I$4=СПИСОК!$A25,DATA!$J$4=СПИСОК!$A25),"++","+")))</f>
        <v xml:space="preserve"> </v>
      </c>
      <c r="F26" s="20" t="str">
        <f>IF((IF(DATA!$H25=4,1,0)+IF(DATA!$I25=4,1,0)+IF(DATA!$J25=4,1,0))=0," ",(IF(OR(DATA!$H$5=СПИСОК!$A25,DATA!$I$5=СПИСОК!$A25,DATA!$J$5=СПИСОК!$A25),"++","+")))</f>
        <v>+</v>
      </c>
      <c r="G26" s="20" t="str">
        <f>IF((IF(DATA!$H25=COLUMN() - 2,1,0)+IF(DATA!$I25=COLUMN() - 2,1,0)+IF(DATA!$J25=COLUMN() - 2,1,0))=0," ",(IF(OR(DATA!$H$6=СПИСОК!$A25,DATA!$I$6=СПИСОК!$A25,DATA!$J$6=СПИСОК!$A25),"++","+")))</f>
        <v xml:space="preserve"> </v>
      </c>
      <c r="H26" s="20" t="str">
        <f>IF((IF(DATA!$H25=COLUMN() - 2,1,0)+IF(DATA!$I25=COLUMN() - 2,1,0)+IF(DATA!$J25=COLUMN() - 2,1,0))=0," ",(IF(OR(DATA!$H$7=СПИСОК!$A25,DATA!$I$7=СПИСОК!$A25,DATA!$J$7=СПИСОК!$A25),"++","+")))</f>
        <v xml:space="preserve"> </v>
      </c>
      <c r="I26" s="20" t="str">
        <f>IF((IF(DATA!$H25=COLUMN() - 2,1,0)+IF(DATA!$I25=COLUMN() - 2,1,0)+IF(DATA!$J25=COLUMN() - 2,1,0))=0," ",(IF(OR(DATA!$H$8=СПИСОК!$A25,DATA!$I$8=СПИСОК!$A25,DATA!$J$8=СПИСОК!$A25),"++","+")))</f>
        <v xml:space="preserve"> </v>
      </c>
      <c r="J26" s="21" t="str">
        <f>IF((IF(DATA!$H25=COLUMN() - 2,1,0)+IF(DATA!$I25=COLUMN() - 2,1,0)+IF(DATA!$J25=COLUMN() - 2,1,0))=0," ",(IF(OR(DATA!$H$9=СПИСОК!$A25,DATA!$I$9=СПИСОК!$A25,DATA!$J$9=СПИСОК!$A25),"++","+")))</f>
        <v xml:space="preserve"> </v>
      </c>
      <c r="K26" s="21" t="str">
        <f>IF((IF(DATA!$H25=COLUMN() - 2,1,0)+IF(DATA!$I25=COLUMN() - 2,1,0)+IF(DATA!$J25=COLUMN() - 2,1,0))=0," ",(IF(OR(DATA!$H$10=СПИСОК!$A25,DATA!$I$10=СПИСОК!$A25,DATA!$J$10=СПИСОК!$A25),"++","+")))</f>
        <v xml:space="preserve"> </v>
      </c>
      <c r="L26" s="21" t="str">
        <f>IF((IF(DATA!$H25=COLUMN() - 2,1,0)+IF(DATA!$I25=COLUMN() - 2,1,0)+IF(DATA!$J25=COLUMN() - 2,1,0))=0," ",(IF(OR(DATA!$H$11=СПИСОК!$A25,DATA!$I$11=СПИСОК!$A25,DATA!$J$11=СПИСОК!$A25),"++","+")))</f>
        <v xml:space="preserve"> </v>
      </c>
      <c r="M26" s="21" t="str">
        <f>IF((IF(DATA!$H25=COLUMN() - 2,1,0)+IF(DATA!$I25=COLUMN() - 2,1,0)+IF(DATA!$J25=COLUMN() - 2,1,0))=0," ",(IF(OR(DATA!$H$12=СПИСОК!$A25,DATA!$I$12=СПИСОК!$A25,DATA!$J$12=СПИСОК!$A25),"++","+")))</f>
        <v xml:space="preserve"> </v>
      </c>
      <c r="N26" s="21" t="str">
        <f>IF((IF(DATA!$H25=COLUMN() - 2,1,0)+IF(DATA!$I25=COLUMN() - 2,1,0)+IF(DATA!$J25=COLUMN() - 2,1,0))=0," ",(IF(OR(DATA!$H$13=СПИСОК!$A25,DATA!$I$13=СПИСОК!$A25,DATA!$J$13=СПИСОК!$A25),"++","+")))</f>
        <v xml:space="preserve"> </v>
      </c>
      <c r="O26" s="21" t="str">
        <f>IF((IF(DATA!$H25=COLUMN() - 2,1,0)+IF(DATA!$I25=COLUMN() - 2,1,0)+IF(DATA!$J25=COLUMN() - 2,1,0))=0," ",(IF(OR(DATA!$H$14=СПИСОК!$A25,DATA!$I$14=СПИСОК!$A25,DATA!$J$14=СПИСОК!$A25),"++","+")))</f>
        <v xml:space="preserve"> </v>
      </c>
      <c r="P26" s="21" t="str">
        <f>IF((IF(DATA!$H25=COLUMN() - 2,1,0)+IF(DATA!$I25=COLUMN() - 2,1,0)+IF(DATA!$J25=COLUMN() - 2,1,0))=0," ",(IF(OR(DATA!$H$15=СПИСОК!$A25,DATA!$I$15=СПИСОК!$A25,DATA!$J$15=СПИСОК!$A25),"++","+")))</f>
        <v xml:space="preserve"> </v>
      </c>
      <c r="Q26" s="21" t="str">
        <f>IF((IF(DATA!$H25=COLUMN() - 2,1,0)+IF(DATA!$I25=COLUMN() - 2,1,0)+IF(DATA!$J25=COLUMN() - 2,1,0))=0," ",(IF(OR(DATA!$H$16=СПИСОК!$A25,DATA!$I$16=СПИСОК!$A25,DATA!$J$16=СПИСОК!$A25),"++","+")))</f>
        <v xml:space="preserve"> </v>
      </c>
      <c r="R26" s="21" t="str">
        <f>IF((IF(DATA!$H25=COLUMN() - 2,1,0)+IF(DATA!$I25=COLUMN() - 2,1,0)+IF(DATA!$J25=COLUMN() - 2,1,0))=0," ",(IF(OR(DATA!$H$17=СПИСОК!$A25,DATA!$I$17=СПИСОК!$A25,DATA!$J$17=СПИСОК!$A25),"++","+")))</f>
        <v xml:space="preserve"> </v>
      </c>
      <c r="S26" s="21" t="str">
        <f>IF((IF(DATA!$H25=COLUMN() - 2,1,0)+IF(DATA!$I25=COLUMN() - 2,1,0)+IF(DATA!$J25=COLUMN() - 2,1,0))=0," ",(IF(OR(DATA!$H$18=СПИСОК!$A25,DATA!$I$18=СПИСОК!$A25,DATA!$J$18=СПИСОК!$A25),"++","+")))</f>
        <v xml:space="preserve"> </v>
      </c>
      <c r="T26" s="21" t="str">
        <f>IF((IF(DATA!$H25=COLUMN() - 2,1,0)+IF(DATA!$I25=COLUMN() - 2,1,0)+IF(DATA!$J25=COLUMN() - 2,1,0))=0," ",(IF(OR(DATA!$H$19=СПИСОК!$A25,DATA!$I$19=СПИСОК!$A25,DATA!$J$19=СПИСОК!$A25),"++","+")))</f>
        <v xml:space="preserve"> </v>
      </c>
      <c r="U26" s="21" t="str">
        <f>IF((IF(DATA!$H25=COLUMN() - 2,1,0)+IF(DATA!$I25=COLUMN() - 2,1,0)+IF(DATA!$J25=COLUMN() - 2,1,0))=0," ",(IF(OR(DATA!$H$20=СПИСОК!$A25,DATA!$I$20=СПИСОК!$A25,DATA!$J$20=СПИСОК!$A25),"++","+")))</f>
        <v xml:space="preserve"> </v>
      </c>
      <c r="V26" s="21" t="str">
        <f>IF((IF(DATA!$H25=COLUMN() - 2,1,0)+IF(DATA!$I25=COLUMN() - 2,1,0)+IF(DATA!$J25=COLUMN() - 2,1,0))=0," ",(IF(OR(DATA!$H$21=СПИСОК!$A25,DATA!$I$21=СПИСОК!$A25,DATA!$J$21=СПИСОК!$A25),"++","+")))</f>
        <v xml:space="preserve"> </v>
      </c>
      <c r="W26" s="21" t="str">
        <f>IF((IF(DATA!$H25=COLUMN() - 2,1,0)+IF(DATA!$I25=COLUMN() - 2,1,0)+IF(DATA!$J25=COLUMN() - 2,1,0))=0," ",(IF(OR(DATA!$H$22=СПИСОК!$A25,DATA!$I$22=СПИСОК!$A25,DATA!$J$22=СПИСОК!$A25),"++","+")))</f>
        <v xml:space="preserve"> </v>
      </c>
      <c r="X26" s="21" t="str">
        <f>IF((IF(DATA!$H25=COLUMN() - 2,1,0)+IF(DATA!$I25=COLUMN() - 2,1,0)+IF(DATA!$J25=COLUMN() - 2,1,0))=0," ",(IF(OR(DATA!$H$23=СПИСОК!$A25,DATA!$I$23=СПИСОК!$A25,DATA!$J$23=СПИСОК!$A25),"++","+")))</f>
        <v xml:space="preserve"> </v>
      </c>
      <c r="Y26" s="21" t="str">
        <f>IF((IF(DATA!$H25=COLUMN() - 2,1,0)+IF(DATA!$I25=COLUMN() - 2,1,0)+IF(DATA!$J25=COLUMN() - 2,1,0))=0," ",(IF(OR(DATA!$H$24=СПИСОК!$A25,DATA!$I$24=СПИСОК!$A25,DATA!$J$24=СПИСОК!$A25),"++","+")))</f>
        <v xml:space="preserve"> </v>
      </c>
      <c r="Z26" s="23"/>
      <c r="AA26" s="21" t="str">
        <f>IF((IF(DATA!$H25=COLUMN() - 2,1,0)+IF(DATA!$I25=COLUMN() - 2,1,0)+IF(DATA!$J25=COLUMN() - 2,1,0))=0," ",(IF(OR(DATA!$H$26=СПИСОК!$A25,DATA!$I$26=СПИСОК!$A25,DATA!$J$26=СПИСОК!$A25),"++","+")))</f>
        <v xml:space="preserve"> </v>
      </c>
      <c r="AB26" s="21" t="str">
        <f>IF((IF(DATA!$H25=COLUMN() - 2,1,0)+IF(DATA!$I25=COLUMN() - 2,1,0)+IF(DATA!$J25=COLUMN() - 2,1,0))=0," ",(IF(OR(DATA!$H$27=СПИСОК!$A25,DATA!$I$27=СПИСОК!$A25,DATA!$J$27=СПИСОК!$A25),"++","+")))</f>
        <v>+</v>
      </c>
      <c r="AC26" s="21" t="str">
        <f>IF((IF(DATA!$H25=COLUMN() - 2,1,0)+IF(DATA!$I25=COLUMN() - 2,1,0)+IF(DATA!$J25=COLUMN() - 2,1,0))=0," ",(IF(OR(DATA!$H$28=СПИСОК!$A25,DATA!$I$28=СПИСОК!$A25,DATA!$J$28=СПИСОК!$A25),"++","+")))</f>
        <v>+</v>
      </c>
      <c r="AD26" s="21" t="str">
        <f>IF((IF(DATA!$H25=COLUMN() - 2,1,0)+IF(DATA!$I25=COLUMN() - 2,1,0)+IF(DATA!$J25=COLUMN() - 2,1,0))=0," ",(IF(OR(DATA!$H$29=СПИСОК!$A25,DATA!$I$29=СПИСОК!$A25,DATA!$J$29=СПИСОК!$A25),"++","+")))</f>
        <v xml:space="preserve"> </v>
      </c>
      <c r="AE26" s="21" t="str">
        <f>IF((IF(DATA!$H25=COLUMN() - 2,1,0)+IF(DATA!$I25=COLUMN() - 2,1,0)+IF(DATA!$J25=COLUMN() - 2,1,0))=0," ",(IF(OR(DATA!$H$30=СПИСОК!$A25,DATA!$I$30=СПИСОК!$A25,DATA!$J$30=СПИСОК!$A25),"++","+")))</f>
        <v xml:space="preserve"> </v>
      </c>
      <c r="AF26" s="21" t="str">
        <f>IF((IF(DATA!$H25=COLUMN() - 2,1,0)+IF(DATA!$I25=COLUMN() - 2,1,0)+IF(DATA!$J25=COLUMN() - 2,1,0))=0," ",(IF(OR(DATA!$H$31=СПИСОК!$A25,DATA!$I$31=СПИСОК!$A25,DATA!$J$31=СПИСОК!$A25),"++","+")))</f>
        <v xml:space="preserve"> </v>
      </c>
      <c r="AG26" s="21" t="str">
        <f>IF((IF(DATA!$H25=COLUMN() - 2,1,0)+IF(DATA!$I25=COLUMN() - 2,1,0)+IF(DATA!$J25=COLUMN() - 2,1,0))=0," ",(IF(OR(DATA!$H$32=СПИСОК!$A25,DATA!$I$32=СПИСОК!$A25,DATA!$J$32=СПИСОК!$A25),"++","+")))</f>
        <v xml:space="preserve"> </v>
      </c>
      <c r="AH26" s="21" t="str">
        <f>IF((IF(DATA!$H25=COLUMN() - 2,1,0)+IF(DATA!$I25=COLUMN() - 2,1,0)+IF(DATA!$J25=COLUMN() - 2,1,0))=0," ",(IF(OR(DATA!$H$33=СПИСОК!$A25,DATA!$I$33=СПИСОК!$A25,DATA!$J$33=СПИСОК!$A25),"++","+")))</f>
        <v xml:space="preserve"> </v>
      </c>
      <c r="AI26" s="21" t="str">
        <f>IF((IF(DATA!$H25=COLUMN() - 2,1,0)+IF(DATA!$I25=COLUMN() - 2,1,0)+IF(DATA!$J25=COLUMN() - 2,1,0))=0," ",(IF(OR(DATA!$H$34=СПИСОК!$A25,DATA!$I$34=СПИСОК!$A25,DATA!$J$34=СПИСОК!$A25),"++","+")))</f>
        <v xml:space="preserve"> </v>
      </c>
      <c r="AJ26" s="21" t="str">
        <f>IF((IF(DATA!$H25=COLUMN() - 2,1,0)+IF(DATA!$I25=COLUMN() - 2,1,0)+IF(DATA!$J25=COLUMN() - 2,1,0))=0," ",(IF(OR(DATA!$H$35=СПИСОК!$A25,DATA!$I$35=СПИСОК!$A25,DATA!$J$35=СПИСОК!$A25),"++","+")))</f>
        <v xml:space="preserve"> </v>
      </c>
      <c r="AK26" s="21" t="str">
        <f>IF((IF(DATA!$H25=COLUMN() - 2,1,0)+IF(DATA!$I25=COLUMN() - 2,1,0)+IF(DATA!$J25=COLUMN() - 2,1,0))=0," ",(IF(OR(DATA!$H$36=СПИСОК!$A25,DATA!$I$36=СПИСОК!$A25,DATA!$J$36=СПИСОК!$A25),"++","+")))</f>
        <v xml:space="preserve"> </v>
      </c>
      <c r="AL26" s="21" t="str">
        <f>IF((IF(DATA!$H25=COLUMN() - 2,1,0)+IF(DATA!$I25=COLUMN() - 2,1,0)+IF(DATA!$J25=COLUMN() - 2,1,0))=0," ",(IF(OR(DATA!$H$37=СПИСОК!$A25,DATA!$I$37=СПИСОК!$A25,DATA!$J$37=СПИСОК!$A25),"++","+")))</f>
        <v xml:space="preserve"> </v>
      </c>
      <c r="AM26" s="21" t="str">
        <f>IF((IF(DATA!$H25=COLUMN() - 2,1,0)+IF(DATA!$I25=COLUMN() - 2,1,0)+IF(DATA!$J25=COLUMN() - 2,1,0))=0," ",(IF(OR(DATA!$H$38=СПИСОК!$A25,DATA!$I$38=СПИСОК!$A25,DATA!$J$38=СПИСОК!$A25),"++","+")))</f>
        <v xml:space="preserve"> </v>
      </c>
      <c r="AN26" s="21" t="str">
        <f>IF((IF(DATA!$H25=COLUMN() - 2,1,0)+IF(DATA!$I25=COLUMN() - 2,1,0)+IF(DATA!$J25=COLUMN() - 2,1,0))=0," ",(IF(OR(DATA!$H$39=СПИСОК!$A25,DATA!$I$39=СПИСОК!$A25,DATA!$J$39=СПИСОК!$A25),"++","+")))</f>
        <v xml:space="preserve"> </v>
      </c>
      <c r="AO26" s="21" t="str">
        <f>IF((IF(DATA!$H25=COLUMN() - 2,1,0)+IF(DATA!$I25=COLUMN() - 2,1,0)+IF(DATA!$J25=COLUMN() - 2,1,0))=0," ",(IF(OR(DATA!$H$40=СПИСОК!$A25,DATA!$I$40=СПИСОК!$A25,DATA!$J$40=СПИСОК!$A25),"++","+")))</f>
        <v xml:space="preserve"> </v>
      </c>
      <c r="AP26" s="41" t="str">
        <f>IF((IF(DATA!$H25=COLUMN() - 2,1,0)+IF(DATA!$I25=COLUMN() - 2,1,0)+IF(DATA!$J25=COLUMN() - 2,1,0))=0," ",(IF(OR(DATA!$H$41=СПИСОК!$A25,DATA!$I$41=СПИСОК!$A25,DATA!$J$41=СПИСОК!$A25),"++","+")))</f>
        <v xml:space="preserve"> </v>
      </c>
      <c r="AQ26" s="33"/>
    </row>
    <row r="27" spans="1:43" ht="45" customHeight="1" x14ac:dyDescent="0.3">
      <c r="A27" s="85" t="str">
        <f>IF(СПИСОК!B26="","",СПИСОК!B26)</f>
        <v>Савина Анастасия Сергеевна</v>
      </c>
      <c r="B27" s="22"/>
      <c r="C27" s="20" t="str">
        <f>IF((IF(DATA!$H26=1,1,0)+IF(DATA!$I26=1,1,0)+IF(DATA!$J26=1,1,0))=0," ",(IF(OR(DATA!$H$2=СПИСОК!$A26,DATA!$I$2=СПИСОК!$A26,DATA!$J$2=СПИСОК!$A26),"++","+")))</f>
        <v xml:space="preserve"> </v>
      </c>
      <c r="D27" s="20" t="str">
        <f>IF((IF(DATA!H26=2,1,0)+IF(DATA!$I26=2,1,0)+IF(DATA!$J26=2,1,0))=0," ",(IF(OR(DATA!$H$3=СПИСОК!$A26,DATA!$I$3=СПИСОК!$A26,DATA!$J$3=СПИСОК!$A26),"++","+")))</f>
        <v xml:space="preserve"> </v>
      </c>
      <c r="E27" s="20" t="str">
        <f>IF((IF(DATA!$H26=3,1,0)+IF(DATA!$I26=3,1,0)+IF(DATA!$J26=3,1,0))=0," ",(IF(OR(DATA!$H$4=СПИСОК!$A26,DATA!$I$4=СПИСОК!$A26,DATA!$J$4=СПИСОК!$A26),"++","+")))</f>
        <v xml:space="preserve"> </v>
      </c>
      <c r="F27" s="20" t="str">
        <f>IF((IF(DATA!$H26=4,1,0)+IF(DATA!$I26=4,1,0)+IF(DATA!$J26=4,1,0))=0," ",(IF(OR(DATA!$H$5=СПИСОК!$A26,DATA!$I$5=СПИСОК!$A26,DATA!$J$5=СПИСОК!$A26),"++","+")))</f>
        <v xml:space="preserve"> </v>
      </c>
      <c r="G27" s="20" t="str">
        <f>IF((IF(DATA!$H26=COLUMN() - 2,1,0)+IF(DATA!$I26=COLUMN() - 2,1,0)+IF(DATA!$J26=COLUMN() - 2,1,0))=0," ",(IF(OR(DATA!$H$6=СПИСОК!$A26,DATA!$I$6=СПИСОК!$A26,DATA!$J$6=СПИСОК!$A26),"++","+")))</f>
        <v xml:space="preserve"> </v>
      </c>
      <c r="H27" s="20" t="str">
        <f>IF((IF(DATA!$H26=COLUMN() - 2,1,0)+IF(DATA!$I26=COLUMN() - 2,1,0)+IF(DATA!$J26=COLUMN() - 2,1,0))=0," ",(IF(OR(DATA!$H$7=СПИСОК!$A26,DATA!$I$7=СПИСОК!$A26,DATA!$J$7=СПИСОК!$A26),"++","+")))</f>
        <v xml:space="preserve"> </v>
      </c>
      <c r="I27" s="20" t="str">
        <f>IF((IF(DATA!$H26=COLUMN() - 2,1,0)+IF(DATA!$I26=COLUMN() - 2,1,0)+IF(DATA!$J26=COLUMN() - 2,1,0))=0," ",(IF(OR(DATA!$H$8=СПИСОК!$A26,DATA!$I$8=СПИСОК!$A26,DATA!$J$8=СПИСОК!$A26),"++","+")))</f>
        <v xml:space="preserve"> </v>
      </c>
      <c r="J27" s="21" t="str">
        <f>IF((IF(DATA!$H26=COLUMN() - 2,1,0)+IF(DATA!$I26=COLUMN() - 2,1,0)+IF(DATA!$J26=COLUMN() - 2,1,0))=0," ",(IF(OR(DATA!$H$9=СПИСОК!$A26,DATA!$I$9=СПИСОК!$A26,DATA!$J$9=СПИСОК!$A26),"++","+")))</f>
        <v xml:space="preserve"> </v>
      </c>
      <c r="K27" s="21" t="str">
        <f>IF((IF(DATA!$H26=COLUMN() - 2,1,0)+IF(DATA!$I26=COLUMN() - 2,1,0)+IF(DATA!$J26=COLUMN() - 2,1,0))=0," ",(IF(OR(DATA!$H$10=СПИСОК!$A26,DATA!$I$10=СПИСОК!$A26,DATA!$J$10=СПИСОК!$A26),"++","+")))</f>
        <v xml:space="preserve"> </v>
      </c>
      <c r="L27" s="21" t="str">
        <f>IF((IF(DATA!$H26=COLUMN() - 2,1,0)+IF(DATA!$I26=COLUMN() - 2,1,0)+IF(DATA!$J26=COLUMN() - 2,1,0))=0," ",(IF(OR(DATA!$H$11=СПИСОК!$A26,DATA!$I$11=СПИСОК!$A26,DATA!$J$11=СПИСОК!$A26),"++","+")))</f>
        <v xml:space="preserve"> </v>
      </c>
      <c r="M27" s="21" t="str">
        <f>IF((IF(DATA!$H26=COLUMN() - 2,1,0)+IF(DATA!$I26=COLUMN() - 2,1,0)+IF(DATA!$J26=COLUMN() - 2,1,0))=0," ",(IF(OR(DATA!$H$12=СПИСОК!$A26,DATA!$I$12=СПИСОК!$A26,DATA!$J$12=СПИСОК!$A26),"++","+")))</f>
        <v xml:space="preserve"> </v>
      </c>
      <c r="N27" s="21" t="str">
        <f>IF((IF(DATA!$H26=COLUMN() - 2,1,0)+IF(DATA!$I26=COLUMN() - 2,1,0)+IF(DATA!$J26=COLUMN() - 2,1,0))=0," ",(IF(OR(DATA!$H$13=СПИСОК!$A26,DATA!$I$13=СПИСОК!$A26,DATA!$J$13=СПИСОК!$A26),"++","+")))</f>
        <v xml:space="preserve"> </v>
      </c>
      <c r="O27" s="21" t="str">
        <f>IF((IF(DATA!$H26=COLUMN() - 2,1,0)+IF(DATA!$I26=COLUMN() - 2,1,0)+IF(DATA!$J26=COLUMN() - 2,1,0))=0," ",(IF(OR(DATA!$H$14=СПИСОК!$A26,DATA!$I$14=СПИСОК!$A26,DATA!$J$14=СПИСОК!$A26),"++","+")))</f>
        <v>+</v>
      </c>
      <c r="P27" s="21" t="str">
        <f>IF((IF(DATA!$H26=COLUMN() - 2,1,0)+IF(DATA!$I26=COLUMN() - 2,1,0)+IF(DATA!$J26=COLUMN() - 2,1,0))=0," ",(IF(OR(DATA!$H$15=СПИСОК!$A26,DATA!$I$15=СПИСОК!$A26,DATA!$J$15=СПИСОК!$A26),"++","+")))</f>
        <v xml:space="preserve"> </v>
      </c>
      <c r="Q27" s="21" t="str">
        <f>IF((IF(DATA!$H26=COLUMN() - 2,1,0)+IF(DATA!$I26=COLUMN() - 2,1,0)+IF(DATA!$J26=COLUMN() - 2,1,0))=0," ",(IF(OR(DATA!$H$16=СПИСОК!$A26,DATA!$I$16=СПИСОК!$A26,DATA!$J$16=СПИСОК!$A26),"++","+")))</f>
        <v xml:space="preserve"> </v>
      </c>
      <c r="R27" s="21" t="str">
        <f>IF((IF(DATA!$H26=COLUMN() - 2,1,0)+IF(DATA!$I26=COLUMN() - 2,1,0)+IF(DATA!$J26=COLUMN() - 2,1,0))=0," ",(IF(OR(DATA!$H$17=СПИСОК!$A26,DATA!$I$17=СПИСОК!$A26,DATA!$J$17=СПИСОК!$A26),"++","+")))</f>
        <v xml:space="preserve"> </v>
      </c>
      <c r="S27" s="21" t="str">
        <f>IF((IF(DATA!$H26=COLUMN() - 2,1,0)+IF(DATA!$I26=COLUMN() - 2,1,0)+IF(DATA!$J26=COLUMN() - 2,1,0))=0," ",(IF(OR(DATA!$H$18=СПИСОК!$A26,DATA!$I$18=СПИСОК!$A26,DATA!$J$18=СПИСОК!$A26),"++","+")))</f>
        <v xml:space="preserve"> </v>
      </c>
      <c r="T27" s="21" t="str">
        <f>IF((IF(DATA!$H26=COLUMN() - 2,1,0)+IF(DATA!$I26=COLUMN() - 2,1,0)+IF(DATA!$J26=COLUMN() - 2,1,0))=0," ",(IF(OR(DATA!$H$19=СПИСОК!$A26,DATA!$I$19=СПИСОК!$A26,DATA!$J$19=СПИСОК!$A26),"++","+")))</f>
        <v xml:space="preserve"> </v>
      </c>
      <c r="U27" s="21" t="str">
        <f>IF((IF(DATA!$H26=COLUMN() - 2,1,0)+IF(DATA!$I26=COLUMN() - 2,1,0)+IF(DATA!$J26=COLUMN() - 2,1,0))=0," ",(IF(OR(DATA!$H$20=СПИСОК!$A26,DATA!$I$20=СПИСОК!$A26,DATA!$J$20=СПИСОК!$A26),"++","+")))</f>
        <v xml:space="preserve"> </v>
      </c>
      <c r="V27" s="21" t="str">
        <f>IF((IF(DATA!$H26=COLUMN() - 2,1,0)+IF(DATA!$I26=COLUMN() - 2,1,0)+IF(DATA!$J26=COLUMN() - 2,1,0))=0," ",(IF(OR(DATA!$H$21=СПИСОК!$A26,DATA!$I$21=СПИСОК!$A26,DATA!$J$21=СПИСОК!$A26),"++","+")))</f>
        <v xml:space="preserve"> </v>
      </c>
      <c r="W27" s="21" t="str">
        <f>IF((IF(DATA!$H26=COLUMN() - 2,1,0)+IF(DATA!$I26=COLUMN() - 2,1,0)+IF(DATA!$J26=COLUMN() - 2,1,0))=0," ",(IF(OR(DATA!$H$22=СПИСОК!$A26,DATA!$I$22=СПИСОК!$A26,DATA!$J$22=СПИСОК!$A26),"++","+")))</f>
        <v xml:space="preserve"> </v>
      </c>
      <c r="X27" s="21" t="str">
        <f>IF((IF(DATA!$H26=COLUMN() - 2,1,0)+IF(DATA!$I26=COLUMN() - 2,1,0)+IF(DATA!$J26=COLUMN() - 2,1,0))=0," ",(IF(OR(DATA!$H$23=СПИСОК!$A26,DATA!$I$23=СПИСОК!$A26,DATA!$J$23=СПИСОК!$A26),"++","+")))</f>
        <v>+</v>
      </c>
      <c r="Y27" s="21" t="str">
        <f>IF((IF(DATA!$H26=COLUMN() - 2,1,0)+IF(DATA!$I26=COLUMN() - 2,1,0)+IF(DATA!$J26=COLUMN() - 2,1,0))=0," ",(IF(OR(DATA!$H$24=СПИСОК!$A26,DATA!$I$24=СПИСОК!$A26,DATA!$J$24=СПИСОК!$A26),"++","+")))</f>
        <v xml:space="preserve"> </v>
      </c>
      <c r="Z27" s="21" t="str">
        <f>IF((IF(DATA!$H26=COLUMN() - 2,1,0)+IF(DATA!$I26=COLUMN() - 2,1,0)+IF(DATA!$J26=COLUMN() - 2,1,0))=0," ",(IF(OR(DATA!$H$25=СПИСОК!$A26,DATA!$I$25=СПИСОК!$A26,DATA!$J$25=СПИСОК!$A26),"++","+")))</f>
        <v xml:space="preserve"> </v>
      </c>
      <c r="AA27" s="23"/>
      <c r="AB27" s="21" t="str">
        <f>IF((IF(DATA!$H26=COLUMN() - 2,1,0)+IF(DATA!$I26=COLUMN() - 2,1,0)+IF(DATA!$J26=COLUMN() - 2,1,0))=0," ",(IF(OR(DATA!$H$27=СПИСОК!$A26,DATA!$I$27=СПИСОК!$A26,DATA!$J$27=СПИСОК!$A26),"++","+")))</f>
        <v xml:space="preserve"> </v>
      </c>
      <c r="AC27" s="21" t="str">
        <f>IF((IF(DATA!$H26=COLUMN() - 2,1,0)+IF(DATA!$I26=COLUMN() - 2,1,0)+IF(DATA!$J26=COLUMN() - 2,1,0))=0," ",(IF(OR(DATA!$H$28=СПИСОК!$A26,DATA!$I$28=СПИСОК!$A26,DATA!$J$28=СПИСОК!$A26),"++","+")))</f>
        <v xml:space="preserve"> </v>
      </c>
      <c r="AD27" s="21" t="str">
        <f>IF((IF(DATA!$H26=COLUMN() - 2,1,0)+IF(DATA!$I26=COLUMN() - 2,1,0)+IF(DATA!$J26=COLUMN() - 2,1,0))=0," ",(IF(OR(DATA!$H$29=СПИСОК!$A26,DATA!$I$29=СПИСОК!$A26,DATA!$J$29=СПИСОК!$A26),"++","+")))</f>
        <v xml:space="preserve"> </v>
      </c>
      <c r="AE27" s="21" t="str">
        <f>IF((IF(DATA!$H26=COLUMN() - 2,1,0)+IF(DATA!$I26=COLUMN() - 2,1,0)+IF(DATA!$J26=COLUMN() - 2,1,0))=0," ",(IF(OR(DATA!$H$30=СПИСОК!$A26,DATA!$I$30=СПИСОК!$A26,DATA!$J$30=СПИСОК!$A26),"++","+")))</f>
        <v xml:space="preserve"> </v>
      </c>
      <c r="AF27" s="21" t="str">
        <f>IF((IF(DATA!$H26=COLUMN() - 2,1,0)+IF(DATA!$I26=COLUMN() - 2,1,0)+IF(DATA!$J26=COLUMN() - 2,1,0))=0," ",(IF(OR(DATA!$H$31=СПИСОК!$A26,DATA!$I$31=СПИСОК!$A26,DATA!$J$31=СПИСОК!$A26),"++","+")))</f>
        <v xml:space="preserve"> </v>
      </c>
      <c r="AG27" s="21" t="str">
        <f>IF((IF(DATA!$H26=COLUMN() - 2,1,0)+IF(DATA!$I26=COLUMN() - 2,1,0)+IF(DATA!$J26=COLUMN() - 2,1,0))=0," ",(IF(OR(DATA!$H$32=СПИСОК!$A26,DATA!$I$32=СПИСОК!$A26,DATA!$J$32=СПИСОК!$A26),"++","+")))</f>
        <v xml:space="preserve"> </v>
      </c>
      <c r="AH27" s="21" t="str">
        <f>IF((IF(DATA!$H26=COLUMN() - 2,1,0)+IF(DATA!$I26=COLUMN() - 2,1,0)+IF(DATA!$J26=COLUMN() - 2,1,0))=0," ",(IF(OR(DATA!$H$33=СПИСОК!$A26,DATA!$I$33=СПИСОК!$A26,DATA!$J$33=СПИСОК!$A26),"++","+")))</f>
        <v xml:space="preserve"> </v>
      </c>
      <c r="AI27" s="21" t="str">
        <f>IF((IF(DATA!$H26=COLUMN() - 2,1,0)+IF(DATA!$I26=COLUMN() - 2,1,0)+IF(DATA!$J26=COLUMN() - 2,1,0))=0," ",(IF(OR(DATA!$H$34=СПИСОК!$A26,DATA!$I$34=СПИСОК!$A26,DATA!$J$34=СПИСОК!$A26),"++","+")))</f>
        <v xml:space="preserve"> </v>
      </c>
      <c r="AJ27" s="21" t="str">
        <f>IF((IF(DATA!$H26=COLUMN() - 2,1,0)+IF(DATA!$I26=COLUMN() - 2,1,0)+IF(DATA!$J26=COLUMN() - 2,1,0))=0," ",(IF(OR(DATA!$H$35=СПИСОК!$A26,DATA!$I$35=СПИСОК!$A26,DATA!$J$35=СПИСОК!$A26),"++","+")))</f>
        <v xml:space="preserve"> </v>
      </c>
      <c r="AK27" s="21" t="str">
        <f>IF((IF(DATA!$H26=COLUMN() - 2,1,0)+IF(DATA!$I26=COLUMN() - 2,1,0)+IF(DATA!$J26=COLUMN() - 2,1,0))=0," ",(IF(OR(DATA!$H$36=СПИСОК!$A26,DATA!$I$36=СПИСОК!$A26,DATA!$J$36=СПИСОК!$A26),"++","+")))</f>
        <v xml:space="preserve"> </v>
      </c>
      <c r="AL27" s="21" t="str">
        <f>IF((IF(DATA!$H26=COLUMN() - 2,1,0)+IF(DATA!$I26=COLUMN() - 2,1,0)+IF(DATA!$J26=COLUMN() - 2,1,0))=0," ",(IF(OR(DATA!$H$37=СПИСОК!$A26,DATA!$I$37=СПИСОК!$A26,DATA!$J$37=СПИСОК!$A26),"++","+")))</f>
        <v xml:space="preserve"> </v>
      </c>
      <c r="AM27" s="21" t="str">
        <f>IF((IF(DATA!$H26=COLUMN() - 2,1,0)+IF(DATA!$I26=COLUMN() - 2,1,0)+IF(DATA!$J26=COLUMN() - 2,1,0))=0," ",(IF(OR(DATA!$H$38=СПИСОК!$A26,DATA!$I$38=СПИСОК!$A26,DATA!$J$38=СПИСОК!$A26),"++","+")))</f>
        <v xml:space="preserve"> </v>
      </c>
      <c r="AN27" s="21" t="str">
        <f>IF((IF(DATA!$H26=COLUMN() - 2,1,0)+IF(DATA!$I26=COLUMN() - 2,1,0)+IF(DATA!$J26=COLUMN() - 2,1,0))=0," ",(IF(OR(DATA!$H$39=СПИСОК!$A26,DATA!$I$39=СПИСОК!$A26,DATA!$J$39=СПИСОК!$A26),"++","+")))</f>
        <v xml:space="preserve"> </v>
      </c>
      <c r="AO27" s="21" t="str">
        <f>IF((IF(DATA!$H26=COLUMN() - 2,1,0)+IF(DATA!$I26=COLUMN() - 2,1,0)+IF(DATA!$J26=COLUMN() - 2,1,0))=0," ",(IF(OR(DATA!$H$40=СПИСОК!$A26,DATA!$I$40=СПИСОК!$A26,DATA!$J$40=СПИСОК!$A26),"++","+")))</f>
        <v xml:space="preserve"> </v>
      </c>
      <c r="AP27" s="41" t="str">
        <f>IF((IF(DATA!$H26=COLUMN() - 2,1,0)+IF(DATA!$I26=COLUMN() - 2,1,0)+IF(DATA!$J26=COLUMN() - 2,1,0))=0," ",(IF(OR(DATA!$H$41=СПИСОК!$A26,DATA!$I$41=СПИСОК!$A26,DATA!$J$41=СПИСОК!$A26),"++","+")))</f>
        <v xml:space="preserve"> </v>
      </c>
      <c r="AQ27" s="33"/>
    </row>
    <row r="28" spans="1:43" ht="45" customHeight="1" x14ac:dyDescent="0.3">
      <c r="A28" s="85" t="str">
        <f>IF(СПИСОК!B27="","",СПИСОК!B27)</f>
        <v>Сердюкова Татьяна Романовна</v>
      </c>
      <c r="B28" s="22"/>
      <c r="C28" s="20" t="str">
        <f>IF((IF(DATA!$H27=1,1,0)+IF(DATA!$I27=1,1,0)+IF(DATA!$J27=1,1,0))=0," ",(IF(OR(DATA!$H$2=СПИСОК!$A27,DATA!$I$2=СПИСОК!$A27,DATA!$J$2=СПИСОК!$A27),"++","+")))</f>
        <v xml:space="preserve"> </v>
      </c>
      <c r="D28" s="20" t="str">
        <f>IF((IF(DATA!H27=2,1,0)+IF(DATA!$I27=2,1,0)+IF(DATA!$J27=2,1,0))=0," ",(IF(OR(DATA!$H$3=СПИСОК!$A27,DATA!$I$3=СПИСОК!$A27,DATA!$J$3=СПИСОК!$A27),"++","+")))</f>
        <v xml:space="preserve"> </v>
      </c>
      <c r="E28" s="20" t="str">
        <f>IF((IF(DATA!$H27=3,1,0)+IF(DATA!$I27=3,1,0)+IF(DATA!$J27=3,1,0))=0," ",(IF(OR(DATA!$H$4=СПИСОК!$A27,DATA!$I$4=СПИСОК!$A27,DATA!$J$4=СПИСОК!$A27),"++","+")))</f>
        <v xml:space="preserve"> </v>
      </c>
      <c r="F28" s="20" t="str">
        <f>IF((IF(DATA!$H27=4,1,0)+IF(DATA!$I27=4,1,0)+IF(DATA!$J27=4,1,0))=0," ",(IF(OR(DATA!$H$5=СПИСОК!$A27,DATA!$I$5=СПИСОК!$A27,DATA!$J$5=СПИСОК!$A27),"++","+")))</f>
        <v>++</v>
      </c>
      <c r="G28" s="20" t="str">
        <f>IF((IF(DATA!$H27=COLUMN() - 2,1,0)+IF(DATA!$I27=COLUMN() - 2,1,0)+IF(DATA!$J27=COLUMN() - 2,1,0))=0," ",(IF(OR(DATA!$H$6=СПИСОК!$A27,DATA!$I$6=СПИСОК!$A27,DATA!$J$6=СПИСОК!$A27),"++","+")))</f>
        <v xml:space="preserve"> </v>
      </c>
      <c r="H28" s="20" t="str">
        <f>IF((IF(DATA!$H27=COLUMN() - 2,1,0)+IF(DATA!$I27=COLUMN() - 2,1,0)+IF(DATA!$J27=COLUMN() - 2,1,0))=0," ",(IF(OR(DATA!$H$7=СПИСОК!$A27,DATA!$I$7=СПИСОК!$A27,DATA!$J$7=СПИСОК!$A27),"++","+")))</f>
        <v xml:space="preserve"> </v>
      </c>
      <c r="I28" s="20" t="str">
        <f>IF((IF(DATA!$H27=COLUMN() - 2,1,0)+IF(DATA!$I27=COLUMN() - 2,1,0)+IF(DATA!$J27=COLUMN() - 2,1,0))=0," ",(IF(OR(DATA!$H$8=СПИСОК!$A27,DATA!$I$8=СПИСОК!$A27,DATA!$J$8=СПИСОК!$A27),"++","+")))</f>
        <v xml:space="preserve"> </v>
      </c>
      <c r="J28" s="21" t="str">
        <f>IF((IF(DATA!$H27=COLUMN() - 2,1,0)+IF(DATA!$I27=COLUMN() - 2,1,0)+IF(DATA!$J27=COLUMN() - 2,1,0))=0," ",(IF(OR(DATA!$H$9=СПИСОК!$A27,DATA!$I$9=СПИСОК!$A27,DATA!$J$9=СПИСОК!$A27),"++","+")))</f>
        <v xml:space="preserve"> </v>
      </c>
      <c r="K28" s="21" t="str">
        <f>IF((IF(DATA!$H27=COLUMN() - 2,1,0)+IF(DATA!$I27=COLUMN() - 2,1,0)+IF(DATA!$J27=COLUMN() - 2,1,0))=0," ",(IF(OR(DATA!$H$10=СПИСОК!$A27,DATA!$I$10=СПИСОК!$A27,DATA!$J$10=СПИСОК!$A27),"++","+")))</f>
        <v xml:space="preserve"> </v>
      </c>
      <c r="L28" s="21" t="str">
        <f>IF((IF(DATA!$H27=COLUMN() - 2,1,0)+IF(DATA!$I27=COLUMN() - 2,1,0)+IF(DATA!$J27=COLUMN() - 2,1,0))=0," ",(IF(OR(DATA!$H$11=СПИСОК!$A27,DATA!$I$11=СПИСОК!$A27,DATA!$J$11=СПИСОК!$A27),"++","+")))</f>
        <v xml:space="preserve"> </v>
      </c>
      <c r="M28" s="21" t="str">
        <f>IF((IF(DATA!$H27=COLUMN() - 2,1,0)+IF(DATA!$I27=COLUMN() - 2,1,0)+IF(DATA!$J27=COLUMN() - 2,1,0))=0," ",(IF(OR(DATA!$H$12=СПИСОК!$A27,DATA!$I$12=СПИСОК!$A27,DATA!$J$12=СПИСОК!$A27),"++","+")))</f>
        <v xml:space="preserve"> </v>
      </c>
      <c r="N28" s="21" t="str">
        <f>IF((IF(DATA!$H27=COLUMN() - 2,1,0)+IF(DATA!$I27=COLUMN() - 2,1,0)+IF(DATA!$J27=COLUMN() - 2,1,0))=0," ",(IF(OR(DATA!$H$13=СПИСОК!$A27,DATA!$I$13=СПИСОК!$A27,DATA!$J$13=СПИСОК!$A27),"++","+")))</f>
        <v xml:space="preserve"> </v>
      </c>
      <c r="O28" s="21" t="str">
        <f>IF((IF(DATA!$H27=COLUMN() - 2,1,0)+IF(DATA!$I27=COLUMN() - 2,1,0)+IF(DATA!$J27=COLUMN() - 2,1,0))=0," ",(IF(OR(DATA!$H$14=СПИСОК!$A27,DATA!$I$14=СПИСОК!$A27,DATA!$J$14=СПИСОК!$A27),"++","+")))</f>
        <v xml:space="preserve"> </v>
      </c>
      <c r="P28" s="21" t="str">
        <f>IF((IF(DATA!$H27=COLUMN() - 2,1,0)+IF(DATA!$I27=COLUMN() - 2,1,0)+IF(DATA!$J27=COLUMN() - 2,1,0))=0," ",(IF(OR(DATA!$H$15=СПИСОК!$A27,DATA!$I$15=СПИСОК!$A27,DATA!$J$15=СПИСОК!$A27),"++","+")))</f>
        <v xml:space="preserve"> </v>
      </c>
      <c r="Q28" s="21" t="str">
        <f>IF((IF(DATA!$H27=COLUMN() - 2,1,0)+IF(DATA!$I27=COLUMN() - 2,1,0)+IF(DATA!$J27=COLUMN() - 2,1,0))=0," ",(IF(OR(DATA!$H$16=СПИСОК!$A27,DATA!$I$16=СПИСОК!$A27,DATA!$J$16=СПИСОК!$A27),"++","+")))</f>
        <v xml:space="preserve"> </v>
      </c>
      <c r="R28" s="21" t="str">
        <f>IF((IF(DATA!$H27=COLUMN() - 2,1,0)+IF(DATA!$I27=COLUMN() - 2,1,0)+IF(DATA!$J27=COLUMN() - 2,1,0))=0," ",(IF(OR(DATA!$H$17=СПИСОК!$A27,DATA!$I$17=СПИСОК!$A27,DATA!$J$17=СПИСОК!$A27),"++","+")))</f>
        <v xml:space="preserve"> </v>
      </c>
      <c r="S28" s="21" t="str">
        <f>IF((IF(DATA!$H27=COLUMN() - 2,1,0)+IF(DATA!$I27=COLUMN() - 2,1,0)+IF(DATA!$J27=COLUMN() - 2,1,0))=0," ",(IF(OR(DATA!$H$18=СПИСОК!$A27,DATA!$I$18=СПИСОК!$A27,DATA!$J$18=СПИСОК!$A27),"++","+")))</f>
        <v xml:space="preserve"> </v>
      </c>
      <c r="T28" s="21" t="str">
        <f>IF((IF(DATA!$H27=COLUMN() - 2,1,0)+IF(DATA!$I27=COLUMN() - 2,1,0)+IF(DATA!$J27=COLUMN() - 2,1,0))=0," ",(IF(OR(DATA!$H$19=СПИСОК!$A27,DATA!$I$19=СПИСОК!$A27,DATA!$J$19=СПИСОК!$A27),"++","+")))</f>
        <v xml:space="preserve"> </v>
      </c>
      <c r="U28" s="21" t="str">
        <f>IF((IF(DATA!$H27=COLUMN() - 2,1,0)+IF(DATA!$I27=COLUMN() - 2,1,0)+IF(DATA!$J27=COLUMN() - 2,1,0))=0," ",(IF(OR(DATA!$H$20=СПИСОК!$A27,DATA!$I$20=СПИСОК!$A27,DATA!$J$20=СПИСОК!$A27),"++","+")))</f>
        <v xml:space="preserve"> </v>
      </c>
      <c r="V28" s="21" t="str">
        <f>IF((IF(DATA!$H27=COLUMN() - 2,1,0)+IF(DATA!$I27=COLUMN() - 2,1,0)+IF(DATA!$J27=COLUMN() - 2,1,0))=0," ",(IF(OR(DATA!$H$21=СПИСОК!$A27,DATA!$I$21=СПИСОК!$A27,DATA!$J$21=СПИСОК!$A27),"++","+")))</f>
        <v xml:space="preserve"> </v>
      </c>
      <c r="W28" s="21" t="str">
        <f>IF((IF(DATA!$H27=COLUMN() - 2,1,0)+IF(DATA!$I27=COLUMN() - 2,1,0)+IF(DATA!$J27=COLUMN() - 2,1,0))=0," ",(IF(OR(DATA!$H$22=СПИСОК!$A27,DATA!$I$22=СПИСОК!$A27,DATA!$J$22=СПИСОК!$A27),"++","+")))</f>
        <v xml:space="preserve"> </v>
      </c>
      <c r="X28" s="21" t="str">
        <f>IF((IF(DATA!$H27=COLUMN() - 2,1,0)+IF(DATA!$I27=COLUMN() - 2,1,0)+IF(DATA!$J27=COLUMN() - 2,1,0))=0," ",(IF(OR(DATA!$H$23=СПИСОК!$A27,DATA!$I$23=СПИСОК!$A27,DATA!$J$23=СПИСОК!$A27),"++","+")))</f>
        <v xml:space="preserve"> </v>
      </c>
      <c r="Y28" s="21" t="str">
        <f>IF((IF(DATA!$H27=COLUMN() - 2,1,0)+IF(DATA!$I27=COLUMN() - 2,1,0)+IF(DATA!$J27=COLUMN() - 2,1,0))=0," ",(IF(OR(DATA!$H$24=СПИСОК!$A27,DATA!$I$24=СПИСОК!$A27,DATA!$J$24=СПИСОК!$A27),"++","+")))</f>
        <v xml:space="preserve"> </v>
      </c>
      <c r="Z28" s="21" t="str">
        <f>IF((IF(DATA!$H27=COLUMN() - 2,1,0)+IF(DATA!$I27=COLUMN() - 2,1,0)+IF(DATA!$J27=COLUMN() - 2,1,0))=0," ",(IF(OR(DATA!$H$25=СПИСОК!$A27,DATA!$I$25=СПИСОК!$A27,DATA!$J$25=СПИСОК!$A27),"++","+")))</f>
        <v xml:space="preserve"> </v>
      </c>
      <c r="AA28" s="21" t="str">
        <f>IF((IF(DATA!$H27=COLUMN() - 2,1,0)+IF(DATA!$I27=COLUMN() - 2,1,0)+IF(DATA!$J27=COLUMN() - 2,1,0))=0," ",(IF(OR(DATA!$H$26=СПИСОК!$A27,DATA!$I$26=СПИСОК!$A27,DATA!$J$26=СПИСОК!$A27),"++","+")))</f>
        <v xml:space="preserve"> </v>
      </c>
      <c r="AB28" s="23"/>
      <c r="AC28" s="21" t="str">
        <f>IF((IF(DATA!$H27=COLUMN() - 2,1,0)+IF(DATA!$I27=COLUMN() - 2,1,0)+IF(DATA!$J27=COLUMN() - 2,1,0))=0," ",(IF(OR(DATA!$H$28=СПИСОК!$A27,DATA!$I$28=СПИСОК!$A27,DATA!$J$28=СПИСОК!$A27),"++","+")))</f>
        <v xml:space="preserve"> </v>
      </c>
      <c r="AD28" s="21" t="str">
        <f>IF((IF(DATA!$H27=COLUMN() - 2,1,0)+IF(DATA!$I27=COLUMN() - 2,1,0)+IF(DATA!$J27=COLUMN() - 2,1,0))=0," ",(IF(OR(DATA!$H$29=СПИСОК!$A27,DATA!$I$29=СПИСОК!$A27,DATA!$J$29=СПИСОК!$A27),"++","+")))</f>
        <v xml:space="preserve"> </v>
      </c>
      <c r="AE28" s="21" t="str">
        <f>IF((IF(DATA!$H27=COLUMN() - 2,1,0)+IF(DATA!$I27=COLUMN() - 2,1,0)+IF(DATA!$J27=COLUMN() - 2,1,0))=0," ",(IF(OR(DATA!$H$30=СПИСОК!$A27,DATA!$I$30=СПИСОК!$A27,DATA!$J$30=СПИСОК!$A27),"++","+")))</f>
        <v xml:space="preserve"> </v>
      </c>
      <c r="AF28" s="21" t="str">
        <f>IF((IF(DATA!$H27=COLUMN() - 2,1,0)+IF(DATA!$I27=COLUMN() - 2,1,0)+IF(DATA!$J27=COLUMN() - 2,1,0))=0," ",(IF(OR(DATA!$H$31=СПИСОК!$A27,DATA!$I$31=СПИСОК!$A27,DATA!$J$31=СПИСОК!$A27),"++","+")))</f>
        <v xml:space="preserve"> </v>
      </c>
      <c r="AG28" s="21" t="str">
        <f>IF((IF(DATA!$H27=COLUMN() - 2,1,0)+IF(DATA!$I27=COLUMN() - 2,1,0)+IF(DATA!$J27=COLUMN() - 2,1,0))=0," ",(IF(OR(DATA!$H$32=СПИСОК!$A27,DATA!$I$32=СПИСОК!$A27,DATA!$J$32=СПИСОК!$A27),"++","+")))</f>
        <v xml:space="preserve"> </v>
      </c>
      <c r="AH28" s="21" t="str">
        <f>IF((IF(DATA!$H27=COLUMN() - 2,1,0)+IF(DATA!$I27=COLUMN() - 2,1,0)+IF(DATA!$J27=COLUMN() - 2,1,0))=0," ",(IF(OR(DATA!$H$33=СПИСОК!$A27,DATA!$I$33=СПИСОК!$A27,DATA!$J$33=СПИСОК!$A27),"++","+")))</f>
        <v xml:space="preserve"> </v>
      </c>
      <c r="AI28" s="21" t="str">
        <f>IF((IF(DATA!$H27=COLUMN() - 2,1,0)+IF(DATA!$I27=COLUMN() - 2,1,0)+IF(DATA!$J27=COLUMN() - 2,1,0))=0," ",(IF(OR(DATA!$H$34=СПИСОК!$A27,DATA!$I$34=СПИСОК!$A27,DATA!$J$34=СПИСОК!$A27),"++","+")))</f>
        <v xml:space="preserve"> </v>
      </c>
      <c r="AJ28" s="21" t="str">
        <f>IF((IF(DATA!$H27=COLUMN() - 2,1,0)+IF(DATA!$I27=COLUMN() - 2,1,0)+IF(DATA!$J27=COLUMN() - 2,1,0))=0," ",(IF(OR(DATA!$H$35=СПИСОК!$A27,DATA!$I$35=СПИСОК!$A27,DATA!$J$35=СПИСОК!$A27),"++","+")))</f>
        <v xml:space="preserve"> </v>
      </c>
      <c r="AK28" s="21" t="str">
        <f>IF((IF(DATA!$H27=COLUMN() - 2,1,0)+IF(DATA!$I27=COLUMN() - 2,1,0)+IF(DATA!$J27=COLUMN() - 2,1,0))=0," ",(IF(OR(DATA!$H$36=СПИСОК!$A27,DATA!$I$36=СПИСОК!$A27,DATA!$J$36=СПИСОК!$A27),"++","+")))</f>
        <v xml:space="preserve"> </v>
      </c>
      <c r="AL28" s="21" t="str">
        <f>IF((IF(DATA!$H27=COLUMN() - 2,1,0)+IF(DATA!$I27=COLUMN() - 2,1,0)+IF(DATA!$J27=COLUMN() - 2,1,0))=0," ",(IF(OR(DATA!$H$37=СПИСОК!$A27,DATA!$I$37=СПИСОК!$A27,DATA!$J$37=СПИСОК!$A27),"++","+")))</f>
        <v xml:space="preserve"> </v>
      </c>
      <c r="AM28" s="21" t="str">
        <f>IF((IF(DATA!$H27=COLUMN() - 2,1,0)+IF(DATA!$I27=COLUMN() - 2,1,0)+IF(DATA!$J27=COLUMN() - 2,1,0))=0," ",(IF(OR(DATA!$H$38=СПИСОК!$A27,DATA!$I$38=СПИСОК!$A27,DATA!$J$38=СПИСОК!$A27),"++","+")))</f>
        <v xml:space="preserve"> </v>
      </c>
      <c r="AN28" s="21" t="str">
        <f>IF((IF(DATA!$H27=COLUMN() - 2,1,0)+IF(DATA!$I27=COLUMN() - 2,1,0)+IF(DATA!$J27=COLUMN() - 2,1,0))=0," ",(IF(OR(DATA!$H$39=СПИСОК!$A27,DATA!$I$39=СПИСОК!$A27,DATA!$J$39=СПИСОК!$A27),"++","+")))</f>
        <v xml:space="preserve"> </v>
      </c>
      <c r="AO28" s="21" t="str">
        <f>IF((IF(DATA!$H27=COLUMN() - 2,1,0)+IF(DATA!$I27=COLUMN() - 2,1,0)+IF(DATA!$J27=COLUMN() - 2,1,0))=0," ",(IF(OR(DATA!$H$40=СПИСОК!$A27,DATA!$I$40=СПИСОК!$A27,DATA!$J$40=СПИСОК!$A27),"++","+")))</f>
        <v xml:space="preserve"> </v>
      </c>
      <c r="AP28" s="41" t="str">
        <f>IF((IF(DATA!$H27=COLUMN() - 2,1,0)+IF(DATA!$I27=COLUMN() - 2,1,0)+IF(DATA!$J27=COLUMN() - 2,1,0))=0," ",(IF(OR(DATA!$H$41=СПИСОК!$A27,DATA!$I$41=СПИСОК!$A27,DATA!$J$41=СПИСОК!$A27),"++","+")))</f>
        <v xml:space="preserve"> </v>
      </c>
      <c r="AQ28" s="33"/>
    </row>
    <row r="29" spans="1:43" ht="45" customHeight="1" x14ac:dyDescent="0.3">
      <c r="A29" s="85" t="str">
        <f>IF(СПИСОК!B28="","",СПИСОК!B28)</f>
        <v>Сиротина Анастасия Павловна</v>
      </c>
      <c r="B29" s="22"/>
      <c r="C29" s="20" t="str">
        <f>IF((IF(DATA!$H28=1,1,0)+IF(DATA!$I28=1,1,0)+IF(DATA!$J28=1,1,0))=0," ",(IF(OR(DATA!$H$2=СПИСОК!$A28,DATA!$I$2=СПИСОК!$A28,DATA!$J$2=СПИСОК!$A28),"++","+")))</f>
        <v xml:space="preserve"> </v>
      </c>
      <c r="D29" s="20" t="str">
        <f>IF((IF(DATA!H28=2,1,0)+IF(DATA!$I28=2,1,0)+IF(DATA!$J28=2,1,0))=0," ",(IF(OR(DATA!$H$3=СПИСОК!$A28,DATA!$I$3=СПИСОК!$A28,DATA!$J$3=СПИСОК!$A28),"++","+")))</f>
        <v xml:space="preserve"> </v>
      </c>
      <c r="E29" s="20" t="str">
        <f>IF((IF(DATA!$H28=3,1,0)+IF(DATA!$I28=3,1,0)+IF(DATA!$J28=3,1,0))=0," ",(IF(OR(DATA!$H$4=СПИСОК!$A28,DATA!$I$4=СПИСОК!$A28,DATA!$J$4=СПИСОК!$A28),"++","+")))</f>
        <v xml:space="preserve"> </v>
      </c>
      <c r="F29" s="20" t="str">
        <f>IF((IF(DATA!$H28=4,1,0)+IF(DATA!$I28=4,1,0)+IF(DATA!$J28=4,1,0))=0," ",(IF(OR(DATA!$H$5=СПИСОК!$A28,DATA!$I$5=СПИСОК!$A28,DATA!$J$5=СПИСОК!$A28),"++","+")))</f>
        <v>+</v>
      </c>
      <c r="G29" s="20" t="str">
        <f>IF((IF(DATA!$H28=COLUMN() - 2,1,0)+IF(DATA!$I28=COLUMN() - 2,1,0)+IF(DATA!$J28=COLUMN() - 2,1,0))=0," ",(IF(OR(DATA!$H$6=СПИСОК!$A28,DATA!$I$6=СПИСОК!$A28,DATA!$J$6=СПИСОК!$A28),"++","+")))</f>
        <v xml:space="preserve"> </v>
      </c>
      <c r="H29" s="20" t="str">
        <f>IF((IF(DATA!$H28=COLUMN() - 2,1,0)+IF(DATA!$I28=COLUMN() - 2,1,0)+IF(DATA!$J28=COLUMN() - 2,1,0))=0," ",(IF(OR(DATA!$H$7=СПИСОК!$A28,DATA!$I$7=СПИСОК!$A28,DATA!$J$7=СПИСОК!$A28),"++","+")))</f>
        <v xml:space="preserve"> </v>
      </c>
      <c r="I29" s="20" t="str">
        <f>IF((IF(DATA!$H28=COLUMN() - 2,1,0)+IF(DATA!$I28=COLUMN() - 2,1,0)+IF(DATA!$J28=COLUMN() - 2,1,0))=0," ",(IF(OR(DATA!$H$8=СПИСОК!$A28,DATA!$I$8=СПИСОК!$A28,DATA!$J$8=СПИСОК!$A28),"++","+")))</f>
        <v xml:space="preserve"> </v>
      </c>
      <c r="J29" s="21" t="str">
        <f>IF((IF(DATA!$H28=COLUMN() - 2,1,0)+IF(DATA!$I28=COLUMN() - 2,1,0)+IF(DATA!$J28=COLUMN() - 2,1,0))=0," ",(IF(OR(DATA!$H$9=СПИСОК!$A28,DATA!$I$9=СПИСОК!$A28,DATA!$J$9=СПИСОК!$A28),"++","+")))</f>
        <v xml:space="preserve"> </v>
      </c>
      <c r="K29" s="21" t="str">
        <f>IF((IF(DATA!$H28=COLUMN() - 2,1,0)+IF(DATA!$I28=COLUMN() - 2,1,0)+IF(DATA!$J28=COLUMN() - 2,1,0))=0," ",(IF(OR(DATA!$H$10=СПИСОК!$A28,DATA!$I$10=СПИСОК!$A28,DATA!$J$10=СПИСОК!$A28),"++","+")))</f>
        <v xml:space="preserve"> </v>
      </c>
      <c r="L29" s="21" t="str">
        <f>IF((IF(DATA!$H28=COLUMN() - 2,1,0)+IF(DATA!$I28=COLUMN() - 2,1,0)+IF(DATA!$J28=COLUMN() - 2,1,0))=0," ",(IF(OR(DATA!$H$11=СПИСОК!$A28,DATA!$I$11=СПИСОК!$A28,DATA!$J$11=СПИСОК!$A28),"++","+")))</f>
        <v xml:space="preserve"> </v>
      </c>
      <c r="M29" s="21" t="str">
        <f>IF((IF(DATA!$H28=COLUMN() - 2,1,0)+IF(DATA!$I28=COLUMN() - 2,1,0)+IF(DATA!$J28=COLUMN() - 2,1,0))=0," ",(IF(OR(DATA!$H$12=СПИСОК!$A28,DATA!$I$12=СПИСОК!$A28,DATA!$J$12=СПИСОК!$A28),"++","+")))</f>
        <v xml:space="preserve"> </v>
      </c>
      <c r="N29" s="21" t="str">
        <f>IF((IF(DATA!$H28=COLUMN() - 2,1,0)+IF(DATA!$I28=COLUMN() - 2,1,0)+IF(DATA!$J28=COLUMN() - 2,1,0))=0," ",(IF(OR(DATA!$H$13=СПИСОК!$A28,DATA!$I$13=СПИСОК!$A28,DATA!$J$13=СПИСОК!$A28),"++","+")))</f>
        <v xml:space="preserve"> </v>
      </c>
      <c r="O29" s="21" t="str">
        <f>IF((IF(DATA!$H28=COLUMN() - 2,1,0)+IF(DATA!$I28=COLUMN() - 2,1,0)+IF(DATA!$J28=COLUMN() - 2,1,0))=0," ",(IF(OR(DATA!$H$14=СПИСОК!$A28,DATA!$I$14=СПИСОК!$A28,DATA!$J$14=СПИСОК!$A28),"++","+")))</f>
        <v xml:space="preserve"> </v>
      </c>
      <c r="P29" s="21" t="str">
        <f>IF((IF(DATA!$H28=COLUMN() - 2,1,0)+IF(DATA!$I28=COLUMN() - 2,1,0)+IF(DATA!$J28=COLUMN() - 2,1,0))=0," ",(IF(OR(DATA!$H$15=СПИСОК!$A28,DATA!$I$15=СПИСОК!$A28,DATA!$J$15=СПИСОК!$A28),"++","+")))</f>
        <v xml:space="preserve"> </v>
      </c>
      <c r="Q29" s="21" t="str">
        <f>IF((IF(DATA!$H28=COLUMN() - 2,1,0)+IF(DATA!$I28=COLUMN() - 2,1,0)+IF(DATA!$J28=COLUMN() - 2,1,0))=0," ",(IF(OR(DATA!$H$16=СПИСОК!$A28,DATA!$I$16=СПИСОК!$A28,DATA!$J$16=СПИСОК!$A28),"++","+")))</f>
        <v xml:space="preserve"> </v>
      </c>
      <c r="R29" s="21" t="str">
        <f>IF((IF(DATA!$H28=COLUMN() - 2,1,0)+IF(DATA!$I28=COLUMN() - 2,1,0)+IF(DATA!$J28=COLUMN() - 2,1,0))=0," ",(IF(OR(DATA!$H$17=СПИСОК!$A28,DATA!$I$17=СПИСОК!$A28,DATA!$J$17=СПИСОК!$A28),"++","+")))</f>
        <v xml:space="preserve"> </v>
      </c>
      <c r="S29" s="21" t="str">
        <f>IF((IF(DATA!$H28=COLUMN() - 2,1,0)+IF(DATA!$I28=COLUMN() - 2,1,0)+IF(DATA!$J28=COLUMN() - 2,1,0))=0," ",(IF(OR(DATA!$H$18=СПИСОК!$A28,DATA!$I$18=СПИСОК!$A28,DATA!$J$18=СПИСОК!$A28),"++","+")))</f>
        <v>+</v>
      </c>
      <c r="T29" s="21" t="str">
        <f>IF((IF(DATA!$H28=COLUMN() - 2,1,0)+IF(DATA!$I28=COLUMN() - 2,1,0)+IF(DATA!$J28=COLUMN() - 2,1,0))=0," ",(IF(OR(DATA!$H$19=СПИСОК!$A28,DATA!$I$19=СПИСОК!$A28,DATA!$J$19=СПИСОК!$A28),"++","+")))</f>
        <v xml:space="preserve"> </v>
      </c>
      <c r="U29" s="21" t="str">
        <f>IF((IF(DATA!$H28=COLUMN() - 2,1,0)+IF(DATA!$I28=COLUMN() - 2,1,0)+IF(DATA!$J28=COLUMN() - 2,1,0))=0," ",(IF(OR(DATA!$H$20=СПИСОК!$A28,DATA!$I$20=СПИСОК!$A28,DATA!$J$20=СПИСОК!$A28),"++","+")))</f>
        <v xml:space="preserve"> </v>
      </c>
      <c r="V29" s="21" t="str">
        <f>IF((IF(DATA!$H28=COLUMN() - 2,1,0)+IF(DATA!$I28=COLUMN() - 2,1,0)+IF(DATA!$J28=COLUMN() - 2,1,0))=0," ",(IF(OR(DATA!$H$21=СПИСОК!$A28,DATA!$I$21=СПИСОК!$A28,DATA!$J$21=СПИСОК!$A28),"++","+")))</f>
        <v xml:space="preserve"> </v>
      </c>
      <c r="W29" s="21" t="str">
        <f>IF((IF(DATA!$H28=COLUMN() - 2,1,0)+IF(DATA!$I28=COLUMN() - 2,1,0)+IF(DATA!$J28=COLUMN() - 2,1,0))=0," ",(IF(OR(DATA!$H$22=СПИСОК!$A28,DATA!$I$22=СПИСОК!$A28,DATA!$J$22=СПИСОК!$A28),"++","+")))</f>
        <v xml:space="preserve"> </v>
      </c>
      <c r="X29" s="21" t="str">
        <f>IF((IF(DATA!$H28=COLUMN() - 2,1,0)+IF(DATA!$I28=COLUMN() - 2,1,0)+IF(DATA!$J28=COLUMN() - 2,1,0))=0," ",(IF(OR(DATA!$H$23=СПИСОК!$A28,DATA!$I$23=СПИСОК!$A28,DATA!$J$23=СПИСОК!$A28),"++","+")))</f>
        <v xml:space="preserve"> </v>
      </c>
      <c r="Y29" s="21" t="str">
        <f>IF((IF(DATA!$H28=COLUMN() - 2,1,0)+IF(DATA!$I28=COLUMN() - 2,1,0)+IF(DATA!$J28=COLUMN() - 2,1,0))=0," ",(IF(OR(DATA!$H$24=СПИСОК!$A28,DATA!$I$24=СПИСОК!$A28,DATA!$J$24=СПИСОК!$A28),"++","+")))</f>
        <v xml:space="preserve"> </v>
      </c>
      <c r="Z29" s="21" t="str">
        <f>IF((IF(DATA!$H28=COLUMN() - 2,1,0)+IF(DATA!$I28=COLUMN() - 2,1,0)+IF(DATA!$J28=COLUMN() - 2,1,0))=0," ",(IF(OR(DATA!$H$25=СПИСОК!$A28,DATA!$I$25=СПИСОК!$A28,DATA!$J$25=СПИСОК!$A28),"++","+")))</f>
        <v xml:space="preserve"> </v>
      </c>
      <c r="AA29" s="21" t="str">
        <f>IF((IF(DATA!$H28=COLUMN() - 2,1,0)+IF(DATA!$I28=COLUMN() - 2,1,0)+IF(DATA!$J28=COLUMN() - 2,1,0))=0," ",(IF(OR(DATA!$H$26=СПИСОК!$A28,DATA!$I$26=СПИСОК!$A28,DATA!$J$26=СПИСОК!$A28),"++","+")))</f>
        <v xml:space="preserve"> </v>
      </c>
      <c r="AB29" s="21" t="str">
        <f>IF((IF(DATA!$H28=COLUMN() - 2,1,0)+IF(DATA!$I28=COLUMN() - 2,1,0)+IF(DATA!$J28=COLUMN() - 2,1,0))=0," ",(IF(OR(DATA!$H$27=СПИСОК!$A28,DATA!$I$27=СПИСОК!$A28,DATA!$J$27=СПИСОК!$A28),"++","+")))</f>
        <v xml:space="preserve"> </v>
      </c>
      <c r="AC29" s="23"/>
      <c r="AD29" s="21" t="str">
        <f>IF((IF(DATA!$H28=COLUMN() - 2,1,0)+IF(DATA!$I28=COLUMN() - 2,1,0)+IF(DATA!$J28=COLUMN() - 2,1,0))=0," ",(IF(OR(DATA!$H$29=СПИСОК!$A28,DATA!$I$29=СПИСОК!$A28,DATA!$J$29=СПИСОК!$A28),"++","+")))</f>
        <v xml:space="preserve"> </v>
      </c>
      <c r="AE29" s="21" t="str">
        <f>IF((IF(DATA!$H28=COLUMN() - 2,1,0)+IF(DATA!$I28=COLUMN() - 2,1,0)+IF(DATA!$J28=COLUMN() - 2,1,0))=0," ",(IF(OR(DATA!$H$30=СПИСОК!$A28,DATA!$I$30=СПИСОК!$A28,DATA!$J$30=СПИСОК!$A28),"++","+")))</f>
        <v xml:space="preserve"> </v>
      </c>
      <c r="AF29" s="21" t="str">
        <f>IF((IF(DATA!$H28=COLUMN() - 2,1,0)+IF(DATA!$I28=COLUMN() - 2,1,0)+IF(DATA!$J28=COLUMN() - 2,1,0))=0," ",(IF(OR(DATA!$H$31=СПИСОК!$A28,DATA!$I$31=СПИСОК!$A28,DATA!$J$31=СПИСОК!$A28),"++","+")))</f>
        <v xml:space="preserve"> </v>
      </c>
      <c r="AG29" s="21" t="str">
        <f>IF((IF(DATA!$H28=COLUMN() - 2,1,0)+IF(DATA!$I28=COLUMN() - 2,1,0)+IF(DATA!$J28=COLUMN() - 2,1,0))=0," ",(IF(OR(DATA!$H$32=СПИСОК!$A28,DATA!$I$32=СПИСОК!$A28,DATA!$J$32=СПИСОК!$A28),"++","+")))</f>
        <v xml:space="preserve"> </v>
      </c>
      <c r="AH29" s="21" t="str">
        <f>IF((IF(DATA!$H28=COLUMN() - 2,1,0)+IF(DATA!$I28=COLUMN() - 2,1,0)+IF(DATA!$J28=COLUMN() - 2,1,0))=0," ",(IF(OR(DATA!$H$33=СПИСОК!$A28,DATA!$I$33=СПИСОК!$A28,DATA!$J$33=СПИСОК!$A28),"++","+")))</f>
        <v xml:space="preserve"> </v>
      </c>
      <c r="AI29" s="21" t="str">
        <f>IF((IF(DATA!$H28=COLUMN() - 2,1,0)+IF(DATA!$I28=COLUMN() - 2,1,0)+IF(DATA!$J28=COLUMN() - 2,1,0))=0," ",(IF(OR(DATA!$H$34=СПИСОК!$A28,DATA!$I$34=СПИСОК!$A28,DATA!$J$34=СПИСОК!$A28),"++","+")))</f>
        <v xml:space="preserve"> </v>
      </c>
      <c r="AJ29" s="21" t="str">
        <f>IF((IF(DATA!$H28=COLUMN() - 2,1,0)+IF(DATA!$I28=COLUMN() - 2,1,0)+IF(DATA!$J28=COLUMN() - 2,1,0))=0," ",(IF(OR(DATA!$H$35=СПИСОК!$A28,DATA!$I$35=СПИСОК!$A28,DATA!$J$35=СПИСОК!$A28),"++","+")))</f>
        <v xml:space="preserve"> </v>
      </c>
      <c r="AK29" s="21" t="str">
        <f>IF((IF(DATA!$H28=COLUMN() - 2,1,0)+IF(DATA!$I28=COLUMN() - 2,1,0)+IF(DATA!$J28=COLUMN() - 2,1,0))=0," ",(IF(OR(DATA!$H$36=СПИСОК!$A28,DATA!$I$36=СПИСОК!$A28,DATA!$J$36=СПИСОК!$A28),"++","+")))</f>
        <v xml:space="preserve"> </v>
      </c>
      <c r="AL29" s="21" t="str">
        <f>IF((IF(DATA!$H28=COLUMN() - 2,1,0)+IF(DATA!$I28=COLUMN() - 2,1,0)+IF(DATA!$J28=COLUMN() - 2,1,0))=0," ",(IF(OR(DATA!$H$37=СПИСОК!$A28,DATA!$I$37=СПИСОК!$A28,DATA!$J$37=СПИСОК!$A28),"++","+")))</f>
        <v xml:space="preserve"> </v>
      </c>
      <c r="AM29" s="21" t="str">
        <f>IF((IF(DATA!$H28=COLUMN() - 2,1,0)+IF(DATA!$I28=COLUMN() - 2,1,0)+IF(DATA!$J28=COLUMN() - 2,1,0))=0," ",(IF(OR(DATA!$H$38=СПИСОК!$A28,DATA!$I$38=СПИСОК!$A28,DATA!$J$38=СПИСОК!$A28),"++","+")))</f>
        <v xml:space="preserve"> </v>
      </c>
      <c r="AN29" s="21" t="str">
        <f>IF((IF(DATA!$H28=COLUMN() - 2,1,0)+IF(DATA!$I28=COLUMN() - 2,1,0)+IF(DATA!$J28=COLUMN() - 2,1,0))=0," ",(IF(OR(DATA!$H$39=СПИСОК!$A28,DATA!$I$39=СПИСОК!$A28,DATA!$J$39=СПИСОК!$A28),"++","+")))</f>
        <v xml:space="preserve"> </v>
      </c>
      <c r="AO29" s="21" t="str">
        <f>IF((IF(DATA!$H28=COLUMN() - 2,1,0)+IF(DATA!$I28=COLUMN() - 2,1,0)+IF(DATA!$J28=COLUMN() - 2,1,0))=0," ",(IF(OR(DATA!$H$40=СПИСОК!$A28,DATA!$I$40=СПИСОК!$A28,DATA!$J$40=СПИСОК!$A28),"++","+")))</f>
        <v xml:space="preserve"> </v>
      </c>
      <c r="AP29" s="41" t="str">
        <f>IF((IF(DATA!$H28=COLUMN() - 2,1,0)+IF(DATA!$I28=COLUMN() - 2,1,0)+IF(DATA!$J28=COLUMN() - 2,1,0))=0," ",(IF(OR(DATA!$H$41=СПИСОК!$A28,DATA!$I$41=СПИСОК!$A28,DATA!$J$41=СПИСОК!$A28),"++","+")))</f>
        <v xml:space="preserve"> </v>
      </c>
      <c r="AQ29" s="33"/>
    </row>
    <row r="30" spans="1:43" ht="45" customHeight="1" x14ac:dyDescent="0.3">
      <c r="A30" s="85" t="str">
        <f>IF(СПИСОК!B29="","",СПИСОК!B29)</f>
        <v>Тайдакова Софья Дмитриевна</v>
      </c>
      <c r="B30" s="22"/>
      <c r="C30" s="20" t="str">
        <f>IF((IF(DATA!$H29=1,1,0)+IF(DATA!$I29=1,1,0)+IF(DATA!$J29=1,1,0))=0," ",(IF(OR(DATA!$H$2=СПИСОК!$A29,DATA!$I$2=СПИСОК!$A29,DATA!$J$2=СПИСОК!$A29),"++","+")))</f>
        <v xml:space="preserve"> </v>
      </c>
      <c r="D30" s="20" t="str">
        <f>IF((IF(DATA!H29=2,1,0)+IF(DATA!$I29=2,1,0)+IF(DATA!$J29=2,1,0))=0," ",(IF(OR(DATA!$H$3=СПИСОК!$A29,DATA!$I$3=СПИСОК!$A29,DATA!$J$3=СПИСОК!$A29),"++","+")))</f>
        <v xml:space="preserve"> </v>
      </c>
      <c r="E30" s="20" t="str">
        <f>IF((IF(DATA!$H29=3,1,0)+IF(DATA!$I29=3,1,0)+IF(DATA!$J29=3,1,0))=0," ",(IF(OR(DATA!$H$4=СПИСОК!$A29,DATA!$I$4=СПИСОК!$A29,DATA!$J$4=СПИСОК!$A29),"++","+")))</f>
        <v xml:space="preserve"> </v>
      </c>
      <c r="F30" s="20" t="str">
        <f>IF((IF(DATA!$H29=4,1,0)+IF(DATA!$I29=4,1,0)+IF(DATA!$J29=4,1,0))=0," ",(IF(OR(DATA!$H$5=СПИСОК!$A29,DATA!$I$5=СПИСОК!$A29,DATA!$J$5=СПИСОК!$A29),"++","+")))</f>
        <v xml:space="preserve"> </v>
      </c>
      <c r="G30" s="20" t="str">
        <f>IF((IF(DATA!$H29=COLUMN() - 2,1,0)+IF(DATA!$I29=COLUMN() - 2,1,0)+IF(DATA!$J29=COLUMN() - 2,1,0))=0," ",(IF(OR(DATA!$H$6=СПИСОК!$A29,DATA!$I$6=СПИСОК!$A29,DATA!$J$6=СПИСОК!$A29),"++","+")))</f>
        <v xml:space="preserve"> </v>
      </c>
      <c r="H30" s="20" t="str">
        <f>IF((IF(DATA!$H29=COLUMN() - 2,1,0)+IF(DATA!$I29=COLUMN() - 2,1,0)+IF(DATA!$J29=COLUMN() - 2,1,0))=0," ",(IF(OR(DATA!$H$7=СПИСОК!$A29,DATA!$I$7=СПИСОК!$A29,DATA!$J$7=СПИСОК!$A29),"++","+")))</f>
        <v xml:space="preserve"> </v>
      </c>
      <c r="I30" s="20" t="str">
        <f>IF((IF(DATA!$H29=COLUMN() - 2,1,0)+IF(DATA!$I29=COLUMN() - 2,1,0)+IF(DATA!$J29=COLUMN() - 2,1,0))=0," ",(IF(OR(DATA!$H$8=СПИСОК!$A29,DATA!$I$8=СПИСОК!$A29,DATA!$J$8=СПИСОК!$A29),"++","+")))</f>
        <v xml:space="preserve"> </v>
      </c>
      <c r="J30" s="21" t="str">
        <f>IF((IF(DATA!$H29=COLUMN() - 2,1,0)+IF(DATA!$I29=COLUMN() - 2,1,0)+IF(DATA!$J29=COLUMN() - 2,1,0))=0," ",(IF(OR(DATA!$H$9=СПИСОК!$A29,DATA!$I$9=СПИСОК!$A29,DATA!$J$9=СПИСОК!$A29),"++","+")))</f>
        <v xml:space="preserve"> </v>
      </c>
      <c r="K30" s="21" t="str">
        <f>IF((IF(DATA!$H29=COLUMN() - 2,1,0)+IF(DATA!$I29=COLUMN() - 2,1,0)+IF(DATA!$J29=COLUMN() - 2,1,0))=0," ",(IF(OR(DATA!$H$10=СПИСОК!$A29,DATA!$I$10=СПИСОК!$A29,DATA!$J$10=СПИСОК!$A29),"++","+")))</f>
        <v xml:space="preserve"> </v>
      </c>
      <c r="L30" s="21" t="str">
        <f>IF((IF(DATA!$H29=COLUMN() - 2,1,0)+IF(DATA!$I29=COLUMN() - 2,1,0)+IF(DATA!$J29=COLUMN() - 2,1,0))=0," ",(IF(OR(DATA!$H$11=СПИСОК!$A29,DATA!$I$11=СПИСОК!$A29,DATA!$J$11=СПИСОК!$A29),"++","+")))</f>
        <v xml:space="preserve"> </v>
      </c>
      <c r="M30" s="21" t="str">
        <f>IF((IF(DATA!$H29=COLUMN() - 2,1,0)+IF(DATA!$I29=COLUMN() - 2,1,0)+IF(DATA!$J29=COLUMN() - 2,1,0))=0," ",(IF(OR(DATA!$H$12=СПИСОК!$A29,DATA!$I$12=СПИСОК!$A29,DATA!$J$12=СПИСОК!$A29),"++","+")))</f>
        <v xml:space="preserve"> </v>
      </c>
      <c r="N30" s="21" t="str">
        <f>IF((IF(DATA!$H29=COLUMN() - 2,1,0)+IF(DATA!$I29=COLUMN() - 2,1,0)+IF(DATA!$J29=COLUMN() - 2,1,0))=0," ",(IF(OR(DATA!$H$13=СПИСОК!$A29,DATA!$I$13=СПИСОК!$A29,DATA!$J$13=СПИСОК!$A29),"++","+")))</f>
        <v xml:space="preserve"> </v>
      </c>
      <c r="O30" s="21" t="str">
        <f>IF((IF(DATA!$H29=COLUMN() - 2,1,0)+IF(DATA!$I29=COLUMN() - 2,1,0)+IF(DATA!$J29=COLUMN() - 2,1,0))=0," ",(IF(OR(DATA!$H$14=СПИСОК!$A29,DATA!$I$14=СПИСОК!$A29,DATA!$J$14=СПИСОК!$A29),"++","+")))</f>
        <v xml:space="preserve"> </v>
      </c>
      <c r="P30" s="21" t="str">
        <f>IF((IF(DATA!$H29=COLUMN() - 2,1,0)+IF(DATA!$I29=COLUMN() - 2,1,0)+IF(DATA!$J29=COLUMN() - 2,1,0))=0," ",(IF(OR(DATA!$H$15=СПИСОК!$A29,DATA!$I$15=СПИСОК!$A29,DATA!$J$15=СПИСОК!$A29),"++","+")))</f>
        <v xml:space="preserve"> </v>
      </c>
      <c r="Q30" s="21" t="str">
        <f>IF((IF(DATA!$H29=COLUMN() - 2,1,0)+IF(DATA!$I29=COLUMN() - 2,1,0)+IF(DATA!$J29=COLUMN() - 2,1,0))=0," ",(IF(OR(DATA!$H$16=СПИСОК!$A29,DATA!$I$16=СПИСОК!$A29,DATA!$J$16=СПИСОК!$A29),"++","+")))</f>
        <v xml:space="preserve"> </v>
      </c>
      <c r="R30" s="21" t="str">
        <f>IF((IF(DATA!$H29=COLUMN() - 2,1,0)+IF(DATA!$I29=COLUMN() - 2,1,0)+IF(DATA!$J29=COLUMN() - 2,1,0))=0," ",(IF(OR(DATA!$H$17=СПИСОК!$A29,DATA!$I$17=СПИСОК!$A29,DATA!$J$17=СПИСОК!$A29),"++","+")))</f>
        <v xml:space="preserve"> </v>
      </c>
      <c r="S30" s="21" t="str">
        <f>IF((IF(DATA!$H29=COLUMN() - 2,1,0)+IF(DATA!$I29=COLUMN() - 2,1,0)+IF(DATA!$J29=COLUMN() - 2,1,0))=0," ",(IF(OR(DATA!$H$18=СПИСОК!$A29,DATA!$I$18=СПИСОК!$A29,DATA!$J$18=СПИСОК!$A29),"++","+")))</f>
        <v xml:space="preserve"> </v>
      </c>
      <c r="T30" s="21" t="str">
        <f>IF((IF(DATA!$H29=COLUMN() - 2,1,0)+IF(DATA!$I29=COLUMN() - 2,1,0)+IF(DATA!$J29=COLUMN() - 2,1,0))=0," ",(IF(OR(DATA!$H$19=СПИСОК!$A29,DATA!$I$19=СПИСОК!$A29,DATA!$J$19=СПИСОК!$A29),"++","+")))</f>
        <v xml:space="preserve"> </v>
      </c>
      <c r="U30" s="21" t="str">
        <f>IF((IF(DATA!$H29=COLUMN() - 2,1,0)+IF(DATA!$I29=COLUMN() - 2,1,0)+IF(DATA!$J29=COLUMN() - 2,1,0))=0," ",(IF(OR(DATA!$H$20=СПИСОК!$A29,DATA!$I$20=СПИСОК!$A29,DATA!$J$20=СПИСОК!$A29),"++","+")))</f>
        <v xml:space="preserve"> </v>
      </c>
      <c r="V30" s="21" t="str">
        <f>IF((IF(DATA!$H29=COLUMN() - 2,1,0)+IF(DATA!$I29=COLUMN() - 2,1,0)+IF(DATA!$J29=COLUMN() - 2,1,0))=0," ",(IF(OR(DATA!$H$21=СПИСОК!$A29,DATA!$I$21=СПИСОК!$A29,DATA!$J$21=СПИСОК!$A29),"++","+")))</f>
        <v xml:space="preserve"> </v>
      </c>
      <c r="W30" s="21" t="str">
        <f>IF((IF(DATA!$H29=COLUMN() - 2,1,0)+IF(DATA!$I29=COLUMN() - 2,1,0)+IF(DATA!$J29=COLUMN() - 2,1,0))=0," ",(IF(OR(DATA!$H$22=СПИСОК!$A29,DATA!$I$22=СПИСОК!$A29,DATA!$J$22=СПИСОК!$A29),"++","+")))</f>
        <v>+</v>
      </c>
      <c r="X30" s="21" t="str">
        <f>IF((IF(DATA!$H29=COLUMN() - 2,1,0)+IF(DATA!$I29=COLUMN() - 2,1,0)+IF(DATA!$J29=COLUMN() - 2,1,0))=0," ",(IF(OR(DATA!$H$23=СПИСОК!$A29,DATA!$I$23=СПИСОК!$A29,DATA!$J$23=СПИСОК!$A29),"++","+")))</f>
        <v xml:space="preserve"> </v>
      </c>
      <c r="Y30" s="21" t="str">
        <f>IF((IF(DATA!$H29=COLUMN() - 2,1,0)+IF(DATA!$I29=COLUMN() - 2,1,0)+IF(DATA!$J29=COLUMN() - 2,1,0))=0," ",(IF(OR(DATA!$H$24=СПИСОК!$A29,DATA!$I$24=СПИСОК!$A29,DATA!$J$24=СПИСОК!$A29),"++","+")))</f>
        <v xml:space="preserve"> </v>
      </c>
      <c r="Z30" s="21" t="str">
        <f>IF((IF(DATA!$H29=COLUMN() - 2,1,0)+IF(DATA!$I29=COLUMN() - 2,1,0)+IF(DATA!$J29=COLUMN() - 2,1,0))=0," ",(IF(OR(DATA!$H$25=СПИСОК!$A29,DATA!$I$25=СПИСОК!$A29,DATA!$J$25=СПИСОК!$A29),"++","+")))</f>
        <v xml:space="preserve"> </v>
      </c>
      <c r="AA30" s="21" t="str">
        <f>IF((IF(DATA!$H29=COLUMN() - 2,1,0)+IF(DATA!$I29=COLUMN() - 2,1,0)+IF(DATA!$J29=COLUMN() - 2,1,0))=0," ",(IF(OR(DATA!$H$26=СПИСОК!$A29,DATA!$I$26=СПИСОК!$A29,DATA!$J$26=СПИСОК!$A29),"++","+")))</f>
        <v xml:space="preserve"> </v>
      </c>
      <c r="AB30" s="21" t="str">
        <f>IF((IF(DATA!$H29=COLUMN() - 2,1,0)+IF(DATA!$I29=COLUMN() - 2,1,0)+IF(DATA!$J29=COLUMN() - 2,1,0))=0," ",(IF(OR(DATA!$H$27=СПИСОК!$A29,DATA!$I$27=СПИСОК!$A29,DATA!$J$27=СПИСОК!$A29),"++","+")))</f>
        <v xml:space="preserve"> </v>
      </c>
      <c r="AC30" s="21" t="str">
        <f>IF((IF(DATA!$H29=COLUMN() - 2,1,0)+IF(DATA!$I29=COLUMN() - 2,1,0)+IF(DATA!$J29=COLUMN() - 2,1,0))=0," ",(IF(OR(DATA!$H$28=СПИСОК!$A29,DATA!$I$28=СПИСОК!$A29,DATA!$J$28=СПИСОК!$A29),"++","+")))</f>
        <v xml:space="preserve"> </v>
      </c>
      <c r="AD30" s="23"/>
      <c r="AE30" s="21" t="str">
        <f>IF((IF(DATA!$H29=COLUMN() - 2,1,0)+IF(DATA!$I29=COLUMN() - 2,1,0)+IF(DATA!$J29=COLUMN() - 2,1,0))=0," ",(IF(OR(DATA!$H$30=СПИСОК!$A29,DATA!$I$30=СПИСОК!$A29,DATA!$J$30=СПИСОК!$A29),"++","+")))</f>
        <v xml:space="preserve"> </v>
      </c>
      <c r="AF30" s="21" t="str">
        <f>IF((IF(DATA!$H29=COLUMN() - 2,1,0)+IF(DATA!$I29=COLUMN() - 2,1,0)+IF(DATA!$J29=COLUMN() - 2,1,0))=0," ",(IF(OR(DATA!$H$31=СПИСОК!$A29,DATA!$I$31=СПИСОК!$A29,DATA!$J$31=СПИСОК!$A29),"++","+")))</f>
        <v>+</v>
      </c>
      <c r="AG30" s="21" t="str">
        <f>IF((IF(DATA!$H29=COLUMN() - 2,1,0)+IF(DATA!$I29=COLUMN() - 2,1,0)+IF(DATA!$J29=COLUMN() - 2,1,0))=0," ",(IF(OR(DATA!$H$32=СПИСОК!$A29,DATA!$I$32=СПИСОК!$A29,DATA!$J$32=СПИСОК!$A29),"++","+")))</f>
        <v>+</v>
      </c>
      <c r="AH30" s="21" t="str">
        <f>IF((IF(DATA!$H29=COLUMN() - 2,1,0)+IF(DATA!$I29=COLUMN() - 2,1,0)+IF(DATA!$J29=COLUMN() - 2,1,0))=0," ",(IF(OR(DATA!$H$33=СПИСОК!$A29,DATA!$I$33=СПИСОК!$A29,DATA!$J$33=СПИСОК!$A29),"++","+")))</f>
        <v xml:space="preserve"> </v>
      </c>
      <c r="AI30" s="21" t="str">
        <f>IF((IF(DATA!$H29=COLUMN() - 2,1,0)+IF(DATA!$I29=COLUMN() - 2,1,0)+IF(DATA!$J29=COLUMN() - 2,1,0))=0," ",(IF(OR(DATA!$H$34=СПИСОК!$A29,DATA!$I$34=СПИСОК!$A29,DATA!$J$34=СПИСОК!$A29),"++","+")))</f>
        <v xml:space="preserve"> </v>
      </c>
      <c r="AJ30" s="21" t="str">
        <f>IF((IF(DATA!$H29=COLUMN() - 2,1,0)+IF(DATA!$I29=COLUMN() - 2,1,0)+IF(DATA!$J29=COLUMN() - 2,1,0))=0," ",(IF(OR(DATA!$H$35=СПИСОК!$A29,DATA!$I$35=СПИСОК!$A29,DATA!$J$35=СПИСОК!$A29),"++","+")))</f>
        <v xml:space="preserve"> </v>
      </c>
      <c r="AK30" s="21" t="str">
        <f>IF((IF(DATA!$H29=COLUMN() - 2,1,0)+IF(DATA!$I29=COLUMN() - 2,1,0)+IF(DATA!$J29=COLUMN() - 2,1,0))=0," ",(IF(OR(DATA!$H$36=СПИСОК!$A29,DATA!$I$36=СПИСОК!$A29,DATA!$J$36=СПИСОК!$A29),"++","+")))</f>
        <v xml:space="preserve"> </v>
      </c>
      <c r="AL30" s="21" t="str">
        <f>IF((IF(DATA!$H29=COLUMN() - 2,1,0)+IF(DATA!$I29=COLUMN() - 2,1,0)+IF(DATA!$J29=COLUMN() - 2,1,0))=0," ",(IF(OR(DATA!$H$37=СПИСОК!$A29,DATA!$I$37=СПИСОК!$A29,DATA!$J$37=СПИСОК!$A29),"++","+")))</f>
        <v xml:space="preserve"> </v>
      </c>
      <c r="AM30" s="21" t="str">
        <f>IF((IF(DATA!$H29=COLUMN() - 2,1,0)+IF(DATA!$I29=COLUMN() - 2,1,0)+IF(DATA!$J29=COLUMN() - 2,1,0))=0," ",(IF(OR(DATA!$H$38=СПИСОК!$A29,DATA!$I$38=СПИСОК!$A29,DATA!$J$38=СПИСОК!$A29),"++","+")))</f>
        <v xml:space="preserve"> </v>
      </c>
      <c r="AN30" s="21" t="str">
        <f>IF((IF(DATA!$H29=COLUMN() - 2,1,0)+IF(DATA!$I29=COLUMN() - 2,1,0)+IF(DATA!$J29=COLUMN() - 2,1,0))=0," ",(IF(OR(DATA!$H$39=СПИСОК!$A29,DATA!$I$39=СПИСОК!$A29,DATA!$J$39=СПИСОК!$A29),"++","+")))</f>
        <v xml:space="preserve"> </v>
      </c>
      <c r="AO30" s="21" t="str">
        <f>IF((IF(DATA!$H29=COLUMN() - 2,1,0)+IF(DATA!$I29=COLUMN() - 2,1,0)+IF(DATA!$J29=COLUMN() - 2,1,0))=0," ",(IF(OR(DATA!$H$40=СПИСОК!$A29,DATA!$I$40=СПИСОК!$A29,DATA!$J$40=СПИСОК!$A29),"++","+")))</f>
        <v xml:space="preserve"> </v>
      </c>
      <c r="AP30" s="41" t="str">
        <f>IF((IF(DATA!$H29=COLUMN() - 2,1,0)+IF(DATA!$I29=COLUMN() - 2,1,0)+IF(DATA!$J29=COLUMN() - 2,1,0))=0," ",(IF(OR(DATA!$H$41=СПИСОК!$A29,DATA!$I$41=СПИСОК!$A29,DATA!$J$41=СПИСОК!$A29),"++","+")))</f>
        <v xml:space="preserve"> </v>
      </c>
      <c r="AQ30" s="33"/>
    </row>
    <row r="31" spans="1:43" ht="45" customHeight="1" x14ac:dyDescent="0.3">
      <c r="A31" s="85" t="str">
        <f>IF(СПИСОК!B30="","",СПИСОК!B30)</f>
        <v>Урия София Михайловна</v>
      </c>
      <c r="B31" s="22"/>
      <c r="C31" s="20" t="str">
        <f>IF((IF(DATA!$H30=1,1,0)+IF(DATA!$I30=1,1,0)+IF(DATA!$J30=1,1,0))=0," ",(IF(OR(DATA!$H$2=СПИСОК!$A30,DATA!$I$2=СПИСОК!$A30,DATA!$J$2=СПИСОК!$A30),"++","+")))</f>
        <v xml:space="preserve"> </v>
      </c>
      <c r="D31" s="20" t="str">
        <f>IF((IF(DATA!H30=2,1,0)+IF(DATA!$I30=2,1,0)+IF(DATA!$J30=2,1,0))=0," ",(IF(OR(DATA!$H$3=СПИСОК!$A30,DATA!$I$3=СПИСОК!$A30,DATA!$J$3=СПИСОК!$A30),"++","+")))</f>
        <v xml:space="preserve"> </v>
      </c>
      <c r="E31" s="20" t="str">
        <f>IF((IF(DATA!$H30=3,1,0)+IF(DATA!$I30=3,1,0)+IF(DATA!$J30=3,1,0))=0," ",(IF(OR(DATA!$H$4=СПИСОК!$A30,DATA!$I$4=СПИСОК!$A30,DATA!$J$4=СПИСОК!$A30),"++","+")))</f>
        <v xml:space="preserve"> </v>
      </c>
      <c r="F31" s="20" t="str">
        <f>IF((IF(DATA!$H30=4,1,0)+IF(DATA!$I30=4,1,0)+IF(DATA!$J30=4,1,0))=0," ",(IF(OR(DATA!$H$5=СПИСОК!$A30,DATA!$I$5=СПИСОК!$A30,DATA!$J$5=СПИСОК!$A30),"++","+")))</f>
        <v xml:space="preserve"> </v>
      </c>
      <c r="G31" s="20" t="str">
        <f>IF((IF(DATA!$H30=COLUMN() - 2,1,0)+IF(DATA!$I30=COLUMN() - 2,1,0)+IF(DATA!$J30=COLUMN() - 2,1,0))=0," ",(IF(OR(DATA!$H$6=СПИСОК!$A30,DATA!$I$6=СПИСОК!$A30,DATA!$J$6=СПИСОК!$A30),"++","+")))</f>
        <v xml:space="preserve"> </v>
      </c>
      <c r="H31" s="20" t="str">
        <f>IF((IF(DATA!$H30=COLUMN() - 2,1,0)+IF(DATA!$I30=COLUMN() - 2,1,0)+IF(DATA!$J30=COLUMN() - 2,1,0))=0," ",(IF(OR(DATA!$H$7=СПИСОК!$A30,DATA!$I$7=СПИСОК!$A30,DATA!$J$7=СПИСОК!$A30),"++","+")))</f>
        <v xml:space="preserve"> </v>
      </c>
      <c r="I31" s="20" t="str">
        <f>IF((IF(DATA!$H30=COLUMN() - 2,1,0)+IF(DATA!$I30=COLUMN() - 2,1,0)+IF(DATA!$J30=COLUMN() - 2,1,0))=0," ",(IF(OR(DATA!$H$8=СПИСОК!$A30,DATA!$I$8=СПИСОК!$A30,DATA!$J$8=СПИСОК!$A30),"++","+")))</f>
        <v xml:space="preserve"> </v>
      </c>
      <c r="J31" s="21" t="str">
        <f>IF((IF(DATA!$H30=COLUMN() - 2,1,0)+IF(DATA!$I30=COLUMN() - 2,1,0)+IF(DATA!$J30=COLUMN() - 2,1,0))=0," ",(IF(OR(DATA!$H$9=СПИСОК!$A30,DATA!$I$9=СПИСОК!$A30,DATA!$J$9=СПИСОК!$A30),"++","+")))</f>
        <v xml:space="preserve"> </v>
      </c>
      <c r="K31" s="21" t="str">
        <f>IF((IF(DATA!$H30=COLUMN() - 2,1,0)+IF(DATA!$I30=COLUMN() - 2,1,0)+IF(DATA!$J30=COLUMN() - 2,1,0))=0," ",(IF(OR(DATA!$H$10=СПИСОК!$A30,DATA!$I$10=СПИСОК!$A30,DATA!$J$10=СПИСОК!$A30),"++","+")))</f>
        <v>+</v>
      </c>
      <c r="L31" s="21" t="str">
        <f>IF((IF(DATA!$H30=COLUMN() - 2,1,0)+IF(DATA!$I30=COLUMN() - 2,1,0)+IF(DATA!$J30=COLUMN() - 2,1,0))=0," ",(IF(OR(DATA!$H$11=СПИСОК!$A30,DATA!$I$11=СПИСОК!$A30,DATA!$J$11=СПИСОК!$A30),"++","+")))</f>
        <v xml:space="preserve"> </v>
      </c>
      <c r="M31" s="21" t="str">
        <f>IF((IF(DATA!$H30=COLUMN() - 2,1,0)+IF(DATA!$I30=COLUMN() - 2,1,0)+IF(DATA!$J30=COLUMN() - 2,1,0))=0," ",(IF(OR(DATA!$H$12=СПИСОК!$A30,DATA!$I$12=СПИСОК!$A30,DATA!$J$12=СПИСОК!$A30),"++","+")))</f>
        <v xml:space="preserve"> </v>
      </c>
      <c r="N31" s="21" t="str">
        <f>IF((IF(DATA!$H30=COLUMN() - 2,1,0)+IF(DATA!$I30=COLUMN() - 2,1,0)+IF(DATA!$J30=COLUMN() - 2,1,0))=0," ",(IF(OR(DATA!$H$13=СПИСОК!$A30,DATA!$I$13=СПИСОК!$A30,DATA!$J$13=СПИСОК!$A30),"++","+")))</f>
        <v xml:space="preserve"> </v>
      </c>
      <c r="O31" s="21" t="str">
        <f>IF((IF(DATA!$H30=COLUMN() - 2,1,0)+IF(DATA!$I30=COLUMN() - 2,1,0)+IF(DATA!$J30=COLUMN() - 2,1,0))=0," ",(IF(OR(DATA!$H$14=СПИСОК!$A30,DATA!$I$14=СПИСОК!$A30,DATA!$J$14=СПИСОК!$A30),"++","+")))</f>
        <v xml:space="preserve"> </v>
      </c>
      <c r="P31" s="21" t="str">
        <f>IF((IF(DATA!$H30=COLUMN() - 2,1,0)+IF(DATA!$I30=COLUMN() - 2,1,0)+IF(DATA!$J30=COLUMN() - 2,1,0))=0," ",(IF(OR(DATA!$H$15=СПИСОК!$A30,DATA!$I$15=СПИСОК!$A30,DATA!$J$15=СПИСОК!$A30),"++","+")))</f>
        <v xml:space="preserve"> </v>
      </c>
      <c r="Q31" s="21" t="str">
        <f>IF((IF(DATA!$H30=COLUMN() - 2,1,0)+IF(DATA!$I30=COLUMN() - 2,1,0)+IF(DATA!$J30=COLUMN() - 2,1,0))=0," ",(IF(OR(DATA!$H$16=СПИСОК!$A30,DATA!$I$16=СПИСОК!$A30,DATA!$J$16=СПИСОК!$A30),"++","+")))</f>
        <v xml:space="preserve"> </v>
      </c>
      <c r="R31" s="21" t="str">
        <f>IF((IF(DATA!$H30=COLUMN() - 2,1,0)+IF(DATA!$I30=COLUMN() - 2,1,0)+IF(DATA!$J30=COLUMN() - 2,1,0))=0," ",(IF(OR(DATA!$H$17=СПИСОК!$A30,DATA!$I$17=СПИСОК!$A30,DATA!$J$17=СПИСОК!$A30),"++","+")))</f>
        <v xml:space="preserve"> </v>
      </c>
      <c r="S31" s="21" t="str">
        <f>IF((IF(DATA!$H30=COLUMN() - 2,1,0)+IF(DATA!$I30=COLUMN() - 2,1,0)+IF(DATA!$J30=COLUMN() - 2,1,0))=0," ",(IF(OR(DATA!$H$18=СПИСОК!$A30,DATA!$I$18=СПИСОК!$A30,DATA!$J$18=СПИСОК!$A30),"++","+")))</f>
        <v xml:space="preserve"> </v>
      </c>
      <c r="T31" s="21" t="str">
        <f>IF((IF(DATA!$H30=COLUMN() - 2,1,0)+IF(DATA!$I30=COLUMN() - 2,1,0)+IF(DATA!$J30=COLUMN() - 2,1,0))=0," ",(IF(OR(DATA!$H$19=СПИСОК!$A30,DATA!$I$19=СПИСОК!$A30,DATA!$J$19=СПИСОК!$A30),"++","+")))</f>
        <v xml:space="preserve"> </v>
      </c>
      <c r="U31" s="21" t="str">
        <f>IF((IF(DATA!$H30=COLUMN() - 2,1,0)+IF(DATA!$I30=COLUMN() - 2,1,0)+IF(DATA!$J30=COLUMN() - 2,1,0))=0," ",(IF(OR(DATA!$H$20=СПИСОК!$A30,DATA!$I$20=СПИСОК!$A30,DATA!$J$20=СПИСОК!$A30),"++","+")))</f>
        <v>+</v>
      </c>
      <c r="V31" s="21" t="str">
        <f>IF((IF(DATA!$H30=COLUMN() - 2,1,0)+IF(DATA!$I30=COLUMN() - 2,1,0)+IF(DATA!$J30=COLUMN() - 2,1,0))=0," ",(IF(OR(DATA!$H$21=СПИСОК!$A30,DATA!$I$21=СПИСОК!$A30,DATA!$J$21=СПИСОК!$A30),"++","+")))</f>
        <v xml:space="preserve"> </v>
      </c>
      <c r="W31" s="21" t="str">
        <f>IF((IF(DATA!$H30=COLUMN() - 2,1,0)+IF(DATA!$I30=COLUMN() - 2,1,0)+IF(DATA!$J30=COLUMN() - 2,1,0))=0," ",(IF(OR(DATA!$H$22=СПИСОК!$A30,DATA!$I$22=СПИСОК!$A30,DATA!$J$22=СПИСОК!$A30),"++","+")))</f>
        <v xml:space="preserve"> </v>
      </c>
      <c r="X31" s="21" t="str">
        <f>IF((IF(DATA!$H30=COLUMN() - 2,1,0)+IF(DATA!$I30=COLUMN() - 2,1,0)+IF(DATA!$J30=COLUMN() - 2,1,0))=0," ",(IF(OR(DATA!$H$23=СПИСОК!$A30,DATA!$I$23=СПИСОК!$A30,DATA!$J$23=СПИСОК!$A30),"++","+")))</f>
        <v xml:space="preserve"> </v>
      </c>
      <c r="Y31" s="21" t="str">
        <f>IF((IF(DATA!$H30=COLUMN() - 2,1,0)+IF(DATA!$I30=COLUMN() - 2,1,0)+IF(DATA!$J30=COLUMN() - 2,1,0))=0," ",(IF(OR(DATA!$H$24=СПИСОК!$A30,DATA!$I$24=СПИСОК!$A30,DATA!$J$24=СПИСОК!$A30),"++","+")))</f>
        <v xml:space="preserve"> </v>
      </c>
      <c r="Z31" s="21" t="str">
        <f>IF((IF(DATA!$H30=COLUMN() - 2,1,0)+IF(DATA!$I30=COLUMN() - 2,1,0)+IF(DATA!$J30=COLUMN() - 2,1,0))=0," ",(IF(OR(DATA!$H$25=СПИСОК!$A30,DATA!$I$25=СПИСОК!$A30,DATA!$J$25=СПИСОК!$A30),"++","+")))</f>
        <v xml:space="preserve"> </v>
      </c>
      <c r="AA31" s="21" t="str">
        <f>IF((IF(DATA!$H30=COLUMN() - 2,1,0)+IF(DATA!$I30=COLUMN() - 2,1,0)+IF(DATA!$J30=COLUMN() - 2,1,0))=0," ",(IF(OR(DATA!$H$26=СПИСОК!$A30,DATA!$I$26=СПИСОК!$A30,DATA!$J$26=СПИСОК!$A30),"++","+")))</f>
        <v xml:space="preserve"> </v>
      </c>
      <c r="AB31" s="21" t="str">
        <f>IF((IF(DATA!$H30=COLUMN() - 2,1,0)+IF(DATA!$I30=COLUMN() - 2,1,0)+IF(DATA!$J30=COLUMN() - 2,1,0))=0," ",(IF(OR(DATA!$H$27=СПИСОК!$A30,DATA!$I$27=СПИСОК!$A30,DATA!$J$27=СПИСОК!$A30),"++","+")))</f>
        <v xml:space="preserve"> </v>
      </c>
      <c r="AC31" s="21" t="str">
        <f>IF((IF(DATA!$H30=COLUMN() - 2,1,0)+IF(DATA!$I30=COLUMN() - 2,1,0)+IF(DATA!$J30=COLUMN() - 2,1,0))=0," ",(IF(OR(DATA!$H$28=СПИСОК!$A30,DATA!$I$28=СПИСОК!$A30,DATA!$J$28=СПИСОК!$A30),"++","+")))</f>
        <v xml:space="preserve"> </v>
      </c>
      <c r="AD31" s="21" t="str">
        <f>IF((IF(DATA!$H30=COLUMN() - 2,1,0)+IF(DATA!$I30=COLUMN() - 2,1,0)+IF(DATA!$J30=COLUMN() - 2,1,0))=0," ",(IF(OR(DATA!$H$29=СПИСОК!$A30,DATA!$I$29=СПИСОК!$A30,DATA!$J$29=СПИСОК!$A30),"++","+")))</f>
        <v>+</v>
      </c>
      <c r="AE31" s="23"/>
      <c r="AF31" s="21" t="str">
        <f>IF((IF(DATA!$H30=COLUMN() - 2,1,0)+IF(DATA!$I30=COLUMN() - 2,1,0)+IF(DATA!$J30=COLUMN() - 2,1,0))=0," ",(IF(OR(DATA!$H$31=СПИСОК!$A30,DATA!$I$31=СПИСОК!$A30,DATA!$J$31=СПИСОК!$A30),"++","+")))</f>
        <v xml:space="preserve"> </v>
      </c>
      <c r="AG31" s="21" t="str">
        <f>IF((IF(DATA!$H30=COLUMN() - 2,1,0)+IF(DATA!$I30=COLUMN() - 2,1,0)+IF(DATA!$J30=COLUMN() - 2,1,0))=0," ",(IF(OR(DATA!$H$32=СПИСОК!$A30,DATA!$I$32=СПИСОК!$A30,DATA!$J$32=СПИСОК!$A30),"++","+")))</f>
        <v xml:space="preserve"> </v>
      </c>
      <c r="AH31" s="21" t="str">
        <f>IF((IF(DATA!$H30=COLUMN() - 2,1,0)+IF(DATA!$I30=COLUMN() - 2,1,0)+IF(DATA!$J30=COLUMN() - 2,1,0))=0," ",(IF(OR(DATA!$H$33=СПИСОК!$A30,DATA!$I$33=СПИСОК!$A30,DATA!$J$33=СПИСОК!$A30),"++","+")))</f>
        <v xml:space="preserve"> </v>
      </c>
      <c r="AI31" s="21" t="str">
        <f>IF((IF(DATA!$H30=COLUMN() - 2,1,0)+IF(DATA!$I30=COLUMN() - 2,1,0)+IF(DATA!$J30=COLUMN() - 2,1,0))=0," ",(IF(OR(DATA!$H$34=СПИСОК!$A30,DATA!$I$34=СПИСОК!$A30,DATA!$J$34=СПИСОК!$A30),"++","+")))</f>
        <v xml:space="preserve"> </v>
      </c>
      <c r="AJ31" s="21" t="str">
        <f>IF((IF(DATA!$H30=COLUMN() - 2,1,0)+IF(DATA!$I30=COLUMN() - 2,1,0)+IF(DATA!$J30=COLUMN() - 2,1,0))=0," ",(IF(OR(DATA!$H$35=СПИСОК!$A30,DATA!$I$35=СПИСОК!$A30,DATA!$J$35=СПИСОК!$A30),"++","+")))</f>
        <v xml:space="preserve"> </v>
      </c>
      <c r="AK31" s="21" t="str">
        <f>IF((IF(DATA!$H30=COLUMN() - 2,1,0)+IF(DATA!$I30=COLUMN() - 2,1,0)+IF(DATA!$J30=COLUMN() - 2,1,0))=0," ",(IF(OR(DATA!$H$36=СПИСОК!$A30,DATA!$I$36=СПИСОК!$A30,DATA!$J$36=СПИСОК!$A30),"++","+")))</f>
        <v xml:space="preserve"> </v>
      </c>
      <c r="AL31" s="21" t="str">
        <f>IF((IF(DATA!$H30=COLUMN() - 2,1,0)+IF(DATA!$I30=COLUMN() - 2,1,0)+IF(DATA!$J30=COLUMN() - 2,1,0))=0," ",(IF(OR(DATA!$H$37=СПИСОК!$A30,DATA!$I$37=СПИСОК!$A30,DATA!$J$37=СПИСОК!$A30),"++","+")))</f>
        <v xml:space="preserve"> </v>
      </c>
      <c r="AM31" s="21" t="str">
        <f>IF((IF(DATA!$H30=COLUMN() - 2,1,0)+IF(DATA!$I30=COLUMN() - 2,1,0)+IF(DATA!$J30=COLUMN() - 2,1,0))=0," ",(IF(OR(DATA!$H$38=СПИСОК!$A30,DATA!$I$38=СПИСОК!$A30,DATA!$J$38=СПИСОК!$A30),"++","+")))</f>
        <v xml:space="preserve"> </v>
      </c>
      <c r="AN31" s="21" t="str">
        <f>IF((IF(DATA!$H30=COLUMN() - 2,1,0)+IF(DATA!$I30=COLUMN() - 2,1,0)+IF(DATA!$J30=COLUMN() - 2,1,0))=0," ",(IF(OR(DATA!$H$39=СПИСОК!$A30,DATA!$I$39=СПИСОК!$A30,DATA!$J$39=СПИСОК!$A30),"++","+")))</f>
        <v xml:space="preserve"> </v>
      </c>
      <c r="AO31" s="21" t="str">
        <f>IF((IF(DATA!$H30=COLUMN() - 2,1,0)+IF(DATA!$I30=COLUMN() - 2,1,0)+IF(DATA!$J30=COLUMN() - 2,1,0))=0," ",(IF(OR(DATA!$H$40=СПИСОК!$A30,DATA!$I$40=СПИСОК!$A30,DATA!$J$40=СПИСОК!$A30),"++","+")))</f>
        <v xml:space="preserve"> </v>
      </c>
      <c r="AP31" s="41" t="str">
        <f>IF((IF(DATA!$H30=COLUMN() - 2,1,0)+IF(DATA!$I30=COLUMN() - 2,1,0)+IF(DATA!$J30=COLUMN() - 2,1,0))=0," ",(IF(OR(DATA!$H$41=СПИСОК!$A30,DATA!$I$41=СПИСОК!$A30,DATA!$J$41=СПИСОК!$A30),"++","+")))</f>
        <v xml:space="preserve"> </v>
      </c>
      <c r="AQ31" s="33"/>
    </row>
    <row r="32" spans="1:43" ht="45" customHeight="1" x14ac:dyDescent="0.3">
      <c r="A32" s="85" t="str">
        <f>IF(СПИСОК!B31="","",СПИСОК!B31)</f>
        <v>Фёдоров Михаил Константинович</v>
      </c>
      <c r="B32" s="22"/>
      <c r="C32" s="20" t="str">
        <f>IF((IF(DATA!$H31=1,1,0)+IF(DATA!$I31=1,1,0)+IF(DATA!$J31=1,1,0))=0," ",(IF(OR(DATA!$H$2=СПИСОК!$A31,DATA!$I$2=СПИСОК!$A31,DATA!$J$2=СПИСОК!$A31),"++","+")))</f>
        <v xml:space="preserve"> </v>
      </c>
      <c r="D32" s="20" t="str">
        <f>IF((IF(DATA!H31=2,1,0)+IF(DATA!$I31=2,1,0)+IF(DATA!$J31=2,1,0))=0," ",(IF(OR(DATA!$H$3=СПИСОК!$A31,DATA!$I$3=СПИСОК!$A31,DATA!$J$3=СПИСОК!$A31),"++","+")))</f>
        <v xml:space="preserve"> </v>
      </c>
      <c r="E32" s="20" t="str">
        <f>IF((IF(DATA!$H31=3,1,0)+IF(DATA!$I31=3,1,0)+IF(DATA!$J31=3,1,0))=0," ",(IF(OR(DATA!$H$4=СПИСОК!$A31,DATA!$I$4=СПИСОК!$A31,DATA!$J$4=СПИСОК!$A31),"++","+")))</f>
        <v xml:space="preserve"> </v>
      </c>
      <c r="F32" s="20" t="str">
        <f>IF((IF(DATA!$H31=4,1,0)+IF(DATA!$I31=4,1,0)+IF(DATA!$J31=4,1,0))=0," ",(IF(OR(DATA!$H$5=СПИСОК!$A31,DATA!$I$5=СПИСОК!$A31,DATA!$J$5=СПИСОК!$A31),"++","+")))</f>
        <v xml:space="preserve"> </v>
      </c>
      <c r="G32" s="20" t="str">
        <f>IF((IF(DATA!$H31=COLUMN() - 2,1,0)+IF(DATA!$I31=COLUMN() - 2,1,0)+IF(DATA!$J31=COLUMN() - 2,1,0))=0," ",(IF(OR(DATA!$H$6=СПИСОК!$A31,DATA!$I$6=СПИСОК!$A31,DATA!$J$6=СПИСОК!$A31),"++","+")))</f>
        <v xml:space="preserve"> </v>
      </c>
      <c r="H32" s="20" t="str">
        <f>IF((IF(DATA!$H31=COLUMN() - 2,1,0)+IF(DATA!$I31=COLUMN() - 2,1,0)+IF(DATA!$J31=COLUMN() - 2,1,0))=0," ",(IF(OR(DATA!$H$7=СПИСОК!$A31,DATA!$I$7=СПИСОК!$A31,DATA!$J$7=СПИСОК!$A31),"++","+")))</f>
        <v xml:space="preserve"> </v>
      </c>
      <c r="I32" s="20" t="str">
        <f>IF((IF(DATA!$H31=COLUMN() - 2,1,0)+IF(DATA!$I31=COLUMN() - 2,1,0)+IF(DATA!$J31=COLUMN() - 2,1,0))=0," ",(IF(OR(DATA!$H$8=СПИСОК!$A31,DATA!$I$8=СПИСОК!$A31,DATA!$J$8=СПИСОК!$A31),"++","+")))</f>
        <v xml:space="preserve"> </v>
      </c>
      <c r="J32" s="21" t="str">
        <f>IF((IF(DATA!$H31=COLUMN() - 2,1,0)+IF(DATA!$I31=COLUMN() - 2,1,0)+IF(DATA!$J31=COLUMN() - 2,1,0))=0," ",(IF(OR(DATA!$H$9=СПИСОК!$A31,DATA!$I$9=СПИСОК!$A31,DATA!$J$9=СПИСОК!$A31),"++","+")))</f>
        <v xml:space="preserve"> </v>
      </c>
      <c r="K32" s="21" t="str">
        <f>IF((IF(DATA!$H31=COLUMN() - 2,1,0)+IF(DATA!$I31=COLUMN() - 2,1,0)+IF(DATA!$J31=COLUMN() - 2,1,0))=0," ",(IF(OR(DATA!$H$10=СПИСОК!$A31,DATA!$I$10=СПИСОК!$A31,DATA!$J$10=СПИСОК!$A31),"++","+")))</f>
        <v xml:space="preserve"> </v>
      </c>
      <c r="L32" s="21" t="str">
        <f>IF((IF(DATA!$H31=COLUMN() - 2,1,0)+IF(DATA!$I31=COLUMN() - 2,1,0)+IF(DATA!$J31=COLUMN() - 2,1,0))=0," ",(IF(OR(DATA!$H$11=СПИСОК!$A31,DATA!$I$11=СПИСОК!$A31,DATA!$J$11=СПИСОК!$A31),"++","+")))</f>
        <v xml:space="preserve"> </v>
      </c>
      <c r="M32" s="21" t="str">
        <f>IF((IF(DATA!$H31=COLUMN() - 2,1,0)+IF(DATA!$I31=COLUMN() - 2,1,0)+IF(DATA!$J31=COLUMN() - 2,1,0))=0," ",(IF(OR(DATA!$H$12=СПИСОК!$A31,DATA!$I$12=СПИСОК!$A31,DATA!$J$12=СПИСОК!$A31),"++","+")))</f>
        <v xml:space="preserve"> </v>
      </c>
      <c r="N32" s="21" t="str">
        <f>IF((IF(DATA!$H31=COLUMN() - 2,1,0)+IF(DATA!$I31=COLUMN() - 2,1,0)+IF(DATA!$J31=COLUMN() - 2,1,0))=0," ",(IF(OR(DATA!$H$13=СПИСОК!$A31,DATA!$I$13=СПИСОК!$A31,DATA!$J$13=СПИСОК!$A31),"++","+")))</f>
        <v xml:space="preserve"> </v>
      </c>
      <c r="O32" s="21" t="str">
        <f>IF((IF(DATA!$H31=COLUMN() - 2,1,0)+IF(DATA!$I31=COLUMN() - 2,1,0)+IF(DATA!$J31=COLUMN() - 2,1,0))=0," ",(IF(OR(DATA!$H$14=СПИСОК!$A31,DATA!$I$14=СПИСОК!$A31,DATA!$J$14=СПИСОК!$A31),"++","+")))</f>
        <v xml:space="preserve"> </v>
      </c>
      <c r="P32" s="21" t="str">
        <f>IF((IF(DATA!$H31=COLUMN() - 2,1,0)+IF(DATA!$I31=COLUMN() - 2,1,0)+IF(DATA!$J31=COLUMN() - 2,1,0))=0," ",(IF(OR(DATA!$H$15=СПИСОК!$A31,DATA!$I$15=СПИСОК!$A31,DATA!$J$15=СПИСОК!$A31),"++","+")))</f>
        <v xml:space="preserve"> </v>
      </c>
      <c r="Q32" s="21" t="str">
        <f>IF((IF(DATA!$H31=COLUMN() - 2,1,0)+IF(DATA!$I31=COLUMN() - 2,1,0)+IF(DATA!$J31=COLUMN() - 2,1,0))=0," ",(IF(OR(DATA!$H$16=СПИСОК!$A31,DATA!$I$16=СПИСОК!$A31,DATA!$J$16=СПИСОК!$A31),"++","+")))</f>
        <v xml:space="preserve"> </v>
      </c>
      <c r="R32" s="21" t="str">
        <f>IF((IF(DATA!$H31=COLUMN() - 2,1,0)+IF(DATA!$I31=COLUMN() - 2,1,0)+IF(DATA!$J31=COLUMN() - 2,1,0))=0," ",(IF(OR(DATA!$H$17=СПИСОК!$A31,DATA!$I$17=СПИСОК!$A31,DATA!$J$17=СПИСОК!$A31),"++","+")))</f>
        <v xml:space="preserve"> </v>
      </c>
      <c r="S32" s="21" t="str">
        <f>IF((IF(DATA!$H31=COLUMN() - 2,1,0)+IF(DATA!$I31=COLUMN() - 2,1,0)+IF(DATA!$J31=COLUMN() - 2,1,0))=0," ",(IF(OR(DATA!$H$18=СПИСОК!$A31,DATA!$I$18=СПИСОК!$A31,DATA!$J$18=СПИСОК!$A31),"++","+")))</f>
        <v xml:space="preserve"> </v>
      </c>
      <c r="T32" s="21" t="str">
        <f>IF((IF(DATA!$H31=COLUMN() - 2,1,0)+IF(DATA!$I31=COLUMN() - 2,1,0)+IF(DATA!$J31=COLUMN() - 2,1,0))=0," ",(IF(OR(DATA!$H$19=СПИСОК!$A31,DATA!$I$19=СПИСОК!$A31,DATA!$J$19=СПИСОК!$A31),"++","+")))</f>
        <v xml:space="preserve"> </v>
      </c>
      <c r="U32" s="21" t="str">
        <f>IF((IF(DATA!$H31=COLUMN() - 2,1,0)+IF(DATA!$I31=COLUMN() - 2,1,0)+IF(DATA!$J31=COLUMN() - 2,1,0))=0," ",(IF(OR(DATA!$H$20=СПИСОК!$A31,DATA!$I$20=СПИСОК!$A31,DATA!$J$20=СПИСОК!$A31),"++","+")))</f>
        <v xml:space="preserve"> </v>
      </c>
      <c r="V32" s="21" t="str">
        <f>IF((IF(DATA!$H31=COLUMN() - 2,1,0)+IF(DATA!$I31=COLUMN() - 2,1,0)+IF(DATA!$J31=COLUMN() - 2,1,0))=0," ",(IF(OR(DATA!$H$21=СПИСОК!$A31,DATA!$I$21=СПИСОК!$A31,DATA!$J$21=СПИСОК!$A31),"++","+")))</f>
        <v xml:space="preserve"> </v>
      </c>
      <c r="W32" s="21" t="str">
        <f>IF((IF(DATA!$H31=COLUMN() - 2,1,0)+IF(DATA!$I31=COLUMN() - 2,1,0)+IF(DATA!$J31=COLUMN() - 2,1,0))=0," ",(IF(OR(DATA!$H$22=СПИСОК!$A31,DATA!$I$22=СПИСОК!$A31,DATA!$J$22=СПИСОК!$A31),"++","+")))</f>
        <v xml:space="preserve"> </v>
      </c>
      <c r="X32" s="21" t="str">
        <f>IF((IF(DATA!$H31=COLUMN() - 2,1,0)+IF(DATA!$I31=COLUMN() - 2,1,0)+IF(DATA!$J31=COLUMN() - 2,1,0))=0," ",(IF(OR(DATA!$H$23=СПИСОК!$A31,DATA!$I$23=СПИСОК!$A31,DATA!$J$23=СПИСОК!$A31),"++","+")))</f>
        <v>+</v>
      </c>
      <c r="Y32" s="21" t="str">
        <f>IF((IF(DATA!$H31=COLUMN() - 2,1,0)+IF(DATA!$I31=COLUMN() - 2,1,0)+IF(DATA!$J31=COLUMN() - 2,1,0))=0," ",(IF(OR(DATA!$H$24=СПИСОК!$A31,DATA!$I$24=СПИСОК!$A31,DATA!$J$24=СПИСОК!$A31),"++","+")))</f>
        <v xml:space="preserve"> </v>
      </c>
      <c r="Z32" s="21" t="str">
        <f>IF((IF(DATA!$H31=COLUMN() - 2,1,0)+IF(DATA!$I31=COLUMN() - 2,1,0)+IF(DATA!$J31=COLUMN() - 2,1,0))=0," ",(IF(OR(DATA!$H$25=СПИСОК!$A31,DATA!$I$25=СПИСОК!$A31,DATA!$J$25=СПИСОК!$A31),"++","+")))</f>
        <v xml:space="preserve"> </v>
      </c>
      <c r="AA32" s="21" t="str">
        <f>IF((IF(DATA!$H31=COLUMN() - 2,1,0)+IF(DATA!$I31=COLUMN() - 2,1,0)+IF(DATA!$J31=COLUMN() - 2,1,0))=0," ",(IF(OR(DATA!$H$26=СПИСОК!$A31,DATA!$I$26=СПИСОК!$A31,DATA!$J$26=СПИСОК!$A31),"++","+")))</f>
        <v xml:space="preserve"> </v>
      </c>
      <c r="AB32" s="21" t="str">
        <f>IF((IF(DATA!$H31=COLUMN() - 2,1,0)+IF(DATA!$I31=COLUMN() - 2,1,0)+IF(DATA!$J31=COLUMN() - 2,1,0))=0," ",(IF(OR(DATA!$H$27=СПИСОК!$A31,DATA!$I$27=СПИСОК!$A31,DATA!$J$27=СПИСОК!$A31),"++","+")))</f>
        <v xml:space="preserve"> </v>
      </c>
      <c r="AC32" s="21" t="str">
        <f>IF((IF(DATA!$H31=COLUMN() - 2,1,0)+IF(DATA!$I31=COLUMN() - 2,1,0)+IF(DATA!$J31=COLUMN() - 2,1,0))=0," ",(IF(OR(DATA!$H$28=СПИСОК!$A31,DATA!$I$28=СПИСОК!$A31,DATA!$J$28=СПИСОК!$A31),"++","+")))</f>
        <v xml:space="preserve"> </v>
      </c>
      <c r="AD32" s="21" t="str">
        <f>IF((IF(DATA!$H31=COLUMN() - 2,1,0)+IF(DATA!$I31=COLUMN() - 2,1,0)+IF(DATA!$J31=COLUMN() - 2,1,0))=0," ",(IF(OR(DATA!$H$29=СПИСОК!$A31,DATA!$I$29=СПИСОК!$A31,DATA!$J$29=СПИСОК!$A31),"++","+")))</f>
        <v xml:space="preserve"> </v>
      </c>
      <c r="AE32" s="21" t="str">
        <f>IF((IF(DATA!$H31=COLUMN() - 2,1,0)+IF(DATA!$I31=COLUMN() - 2,1,0)+IF(DATA!$J31=COLUMN() - 2,1,0))=0," ",(IF(OR(DATA!$H$30=СПИСОК!$A31,DATA!$I$30=СПИСОК!$A31,DATA!$J$30=СПИСОК!$A31),"++","+")))</f>
        <v xml:space="preserve"> </v>
      </c>
      <c r="AF32" s="23"/>
      <c r="AG32" s="21" t="str">
        <f>IF((IF(DATA!$H31=COLUMN() - 2,1,0)+IF(DATA!$I31=COLUMN() - 2,1,0)+IF(DATA!$J31=COLUMN() - 2,1,0))=0," ",(IF(OR(DATA!$H$32=СПИСОК!$A31,DATA!$I$32=СПИСОК!$A31,DATA!$J$32=СПИСОК!$A31),"++","+")))</f>
        <v xml:space="preserve"> </v>
      </c>
      <c r="AH32" s="21" t="str">
        <f>IF((IF(DATA!$H31=COLUMN() - 2,1,0)+IF(DATA!$I31=COLUMN() - 2,1,0)+IF(DATA!$J31=COLUMN() - 2,1,0))=0," ",(IF(OR(DATA!$H$33=СПИСОК!$A31,DATA!$I$33=СПИСОК!$A31,DATA!$J$33=СПИСОК!$A31),"++","+")))</f>
        <v xml:space="preserve"> </v>
      </c>
      <c r="AI32" s="21" t="str">
        <f>IF((IF(DATA!$H31=COLUMN() - 2,1,0)+IF(DATA!$I31=COLUMN() - 2,1,0)+IF(DATA!$J31=COLUMN() - 2,1,0))=0," ",(IF(OR(DATA!$H$34=СПИСОК!$A31,DATA!$I$34=СПИСОК!$A31,DATA!$J$34=СПИСОК!$A31),"++","+")))</f>
        <v xml:space="preserve"> </v>
      </c>
      <c r="AJ32" s="21" t="str">
        <f>IF((IF(DATA!$H31=COLUMN() - 2,1,0)+IF(DATA!$I31=COLUMN() - 2,1,0)+IF(DATA!$J31=COLUMN() - 2,1,0))=0," ",(IF(OR(DATA!$H$35=СПИСОК!$A31,DATA!$I$35=СПИСОК!$A31,DATA!$J$35=СПИСОК!$A31),"++","+")))</f>
        <v xml:space="preserve"> </v>
      </c>
      <c r="AK32" s="21" t="str">
        <f>IF((IF(DATA!$H31=COLUMN() - 2,1,0)+IF(DATA!$I31=COLUMN() - 2,1,0)+IF(DATA!$J31=COLUMN() - 2,1,0))=0," ",(IF(OR(DATA!$H$36=СПИСОК!$A31,DATA!$I$36=СПИСОК!$A31,DATA!$J$36=СПИСОК!$A31),"++","+")))</f>
        <v xml:space="preserve"> </v>
      </c>
      <c r="AL32" s="21" t="str">
        <f>IF((IF(DATA!$H31=COLUMN() - 2,1,0)+IF(DATA!$I31=COLUMN() - 2,1,0)+IF(DATA!$J31=COLUMN() - 2,1,0))=0," ",(IF(OR(DATA!$H$37=СПИСОК!$A31,DATA!$I$37=СПИСОК!$A31,DATA!$J$37=СПИСОК!$A31),"++","+")))</f>
        <v xml:space="preserve"> </v>
      </c>
      <c r="AM32" s="21" t="str">
        <f>IF((IF(DATA!$H31=COLUMN() - 2,1,0)+IF(DATA!$I31=COLUMN() - 2,1,0)+IF(DATA!$J31=COLUMN() - 2,1,0))=0," ",(IF(OR(DATA!$H$38=СПИСОК!$A31,DATA!$I$38=СПИСОК!$A31,DATA!$J$38=СПИСОК!$A31),"++","+")))</f>
        <v xml:space="preserve"> </v>
      </c>
      <c r="AN32" s="21" t="str">
        <f>IF((IF(DATA!$H31=COLUMN() - 2,1,0)+IF(DATA!$I31=COLUMN() - 2,1,0)+IF(DATA!$J31=COLUMN() - 2,1,0))=0," ",(IF(OR(DATA!$H$39=СПИСОК!$A31,DATA!$I$39=СПИСОК!$A31,DATA!$J$39=СПИСОК!$A31),"++","+")))</f>
        <v xml:space="preserve"> </v>
      </c>
      <c r="AO32" s="21" t="str">
        <f>IF((IF(DATA!$H31=COLUMN() - 2,1,0)+IF(DATA!$I31=COLUMN() - 2,1,0)+IF(DATA!$J31=COLUMN() - 2,1,0))=0," ",(IF(OR(DATA!$H$40=СПИСОК!$A31,DATA!$I$40=СПИСОК!$A31,DATA!$J$40=СПИСОК!$A31),"++","+")))</f>
        <v xml:space="preserve"> </v>
      </c>
      <c r="AP32" s="41" t="str">
        <f>IF((IF(DATA!$H31=COLUMN() - 2,1,0)+IF(DATA!$I31=COLUMN() - 2,1,0)+IF(DATA!$J31=COLUMN() - 2,1,0))=0," ",(IF(OR(DATA!$H$41=СПИСОК!$A31,DATA!$I$41=СПИСОК!$A31,DATA!$J$41=СПИСОК!$A31),"++","+")))</f>
        <v xml:space="preserve"> </v>
      </c>
      <c r="AQ32" s="33"/>
    </row>
    <row r="33" spans="1:43" ht="45" customHeight="1" x14ac:dyDescent="0.3">
      <c r="A33" s="85" t="str">
        <f>IF(СПИСОК!B32="","",СПИСОК!B32)</f>
        <v>Фролов Александр Александрович</v>
      </c>
      <c r="B33" s="22"/>
      <c r="C33" s="20" t="str">
        <f>IF((IF(DATA!$H32=1,1,0)+IF(DATA!$I32=1,1,0)+IF(DATA!$J32=1,1,0))=0," ",(IF(OR(DATA!$H$2=СПИСОК!$A32,DATA!$I$2=СПИСОК!$A32,DATA!$J$2=СПИСОК!$A32),"++","+")))</f>
        <v xml:space="preserve"> </v>
      </c>
      <c r="D33" s="20" t="str">
        <f>IF((IF(DATA!H32=2,1,0)+IF(DATA!$I32=2,1,0)+IF(DATA!$J32=2,1,0))=0," ",(IF(OR(DATA!$H$3=СПИСОК!$A32,DATA!$I$3=СПИСОК!$A32,DATA!$J$3=СПИСОК!$A32),"++","+")))</f>
        <v xml:space="preserve"> </v>
      </c>
      <c r="E33" s="20" t="str">
        <f>IF((IF(DATA!$H32=3,1,0)+IF(DATA!$I32=3,1,0)+IF(DATA!$J32=3,1,0))=0," ",(IF(OR(DATA!$H$4=СПИСОК!$A32,DATA!$I$4=СПИСОК!$A32,DATA!$J$4=СПИСОК!$A32),"++","+")))</f>
        <v xml:space="preserve"> </v>
      </c>
      <c r="F33" s="20" t="str">
        <f>IF((IF(DATA!$H32=4,1,0)+IF(DATA!$I32=4,1,0)+IF(DATA!$J32=4,1,0))=0," ",(IF(OR(DATA!$H$5=СПИСОК!$A32,DATA!$I$5=СПИСОК!$A32,DATA!$J$5=СПИСОК!$A32),"++","+")))</f>
        <v>+</v>
      </c>
      <c r="G33" s="20" t="str">
        <f>IF((IF(DATA!$H32=COLUMN() - 2,1,0)+IF(DATA!$I32=COLUMN() - 2,1,0)+IF(DATA!$J32=COLUMN() - 2,1,0))=0," ",(IF(OR(DATA!$H$6=СПИСОК!$A32,DATA!$I$6=СПИСОК!$A32,DATA!$J$6=СПИСОК!$A32),"++","+")))</f>
        <v xml:space="preserve"> </v>
      </c>
      <c r="H33" s="20" t="str">
        <f>IF((IF(DATA!$H32=COLUMN() - 2,1,0)+IF(DATA!$I32=COLUMN() - 2,1,0)+IF(DATA!$J32=COLUMN() - 2,1,0))=0," ",(IF(OR(DATA!$H$7=СПИСОК!$A32,DATA!$I$7=СПИСОК!$A32,DATA!$J$7=СПИСОК!$A32),"++","+")))</f>
        <v xml:space="preserve"> </v>
      </c>
      <c r="I33" s="20" t="str">
        <f>IF((IF(DATA!$H32=COLUMN() - 2,1,0)+IF(DATA!$I32=COLUMN() - 2,1,0)+IF(DATA!$J32=COLUMN() - 2,1,0))=0," ",(IF(OR(DATA!$H$8=СПИСОК!$A32,DATA!$I$8=СПИСОК!$A32,DATA!$J$8=СПИСОК!$A32),"++","+")))</f>
        <v xml:space="preserve"> </v>
      </c>
      <c r="J33" s="21" t="str">
        <f>IF((IF(DATA!$H32=COLUMN() - 2,1,0)+IF(DATA!$I32=COLUMN() - 2,1,0)+IF(DATA!$J32=COLUMN() - 2,1,0))=0," ",(IF(OR(DATA!$H$9=СПИСОК!$A32,DATA!$I$9=СПИСОК!$A32,DATA!$J$9=СПИСОК!$A32),"++","+")))</f>
        <v xml:space="preserve"> </v>
      </c>
      <c r="K33" s="21" t="str">
        <f>IF((IF(DATA!$H32=COLUMN() - 2,1,0)+IF(DATA!$I32=COLUMN() - 2,1,0)+IF(DATA!$J32=COLUMN() - 2,1,0))=0," ",(IF(OR(DATA!$H$10=СПИСОК!$A32,DATA!$I$10=СПИСОК!$A32,DATA!$J$10=СПИСОК!$A32),"++","+")))</f>
        <v xml:space="preserve"> </v>
      </c>
      <c r="L33" s="21" t="str">
        <f>IF((IF(DATA!$H32=COLUMN() - 2,1,0)+IF(DATA!$I32=COLUMN() - 2,1,0)+IF(DATA!$J32=COLUMN() - 2,1,0))=0," ",(IF(OR(DATA!$H$11=СПИСОК!$A32,DATA!$I$11=СПИСОК!$A32,DATA!$J$11=СПИСОК!$A32),"++","+")))</f>
        <v xml:space="preserve"> </v>
      </c>
      <c r="M33" s="21" t="str">
        <f>IF((IF(DATA!$H32=COLUMN() - 2,1,0)+IF(DATA!$I32=COLUMN() - 2,1,0)+IF(DATA!$J32=COLUMN() - 2,1,0))=0," ",(IF(OR(DATA!$H$12=СПИСОК!$A32,DATA!$I$12=СПИСОК!$A32,DATA!$J$12=СПИСОК!$A32),"++","+")))</f>
        <v xml:space="preserve"> </v>
      </c>
      <c r="N33" s="21" t="str">
        <f>IF((IF(DATA!$H32=COLUMN() - 2,1,0)+IF(DATA!$I32=COLUMN() - 2,1,0)+IF(DATA!$J32=COLUMN() - 2,1,0))=0," ",(IF(OR(DATA!$H$13=СПИСОК!$A32,DATA!$I$13=СПИСОК!$A32,DATA!$J$13=СПИСОК!$A32),"++","+")))</f>
        <v xml:space="preserve"> </v>
      </c>
      <c r="O33" s="21" t="str">
        <f>IF((IF(DATA!$H32=COLUMN() - 2,1,0)+IF(DATA!$I32=COLUMN() - 2,1,0)+IF(DATA!$J32=COLUMN() - 2,1,0))=0," ",(IF(OR(DATA!$H$14=СПИСОК!$A32,DATA!$I$14=СПИСОК!$A32,DATA!$J$14=СПИСОК!$A32),"++","+")))</f>
        <v xml:space="preserve"> </v>
      </c>
      <c r="P33" s="21" t="str">
        <f>IF((IF(DATA!$H32=COLUMN() - 2,1,0)+IF(DATA!$I32=COLUMN() - 2,1,0)+IF(DATA!$J32=COLUMN() - 2,1,0))=0," ",(IF(OR(DATA!$H$15=СПИСОК!$A32,DATA!$I$15=СПИСОК!$A32,DATA!$J$15=СПИСОК!$A32),"++","+")))</f>
        <v xml:space="preserve"> </v>
      </c>
      <c r="Q33" s="21" t="str">
        <f>IF((IF(DATA!$H32=COLUMN() - 2,1,0)+IF(DATA!$I32=COLUMN() - 2,1,0)+IF(DATA!$J32=COLUMN() - 2,1,0))=0," ",(IF(OR(DATA!$H$16=СПИСОК!$A32,DATA!$I$16=СПИСОК!$A32,DATA!$J$16=СПИСОК!$A32),"++","+")))</f>
        <v xml:space="preserve"> </v>
      </c>
      <c r="R33" s="21" t="str">
        <f>IF((IF(DATA!$H32=COLUMN() - 2,1,0)+IF(DATA!$I32=COLUMN() - 2,1,0)+IF(DATA!$J32=COLUMN() - 2,1,0))=0," ",(IF(OR(DATA!$H$17=СПИСОК!$A32,DATA!$I$17=СПИСОК!$A32,DATA!$J$17=СПИСОК!$A32),"++","+")))</f>
        <v xml:space="preserve"> </v>
      </c>
      <c r="S33" s="21" t="str">
        <f>IF((IF(DATA!$H32=COLUMN() - 2,1,0)+IF(DATA!$I32=COLUMN() - 2,1,0)+IF(DATA!$J32=COLUMN() - 2,1,0))=0," ",(IF(OR(DATA!$H$18=СПИСОК!$A32,DATA!$I$18=СПИСОК!$A32,DATA!$J$18=СПИСОК!$A32),"++","+")))</f>
        <v xml:space="preserve"> </v>
      </c>
      <c r="T33" s="21" t="str">
        <f>IF((IF(DATA!$H32=COLUMN() - 2,1,0)+IF(DATA!$I32=COLUMN() - 2,1,0)+IF(DATA!$J32=COLUMN() - 2,1,0))=0," ",(IF(OR(DATA!$H$19=СПИСОК!$A32,DATA!$I$19=СПИСОК!$A32,DATA!$J$19=СПИСОК!$A32),"++","+")))</f>
        <v xml:space="preserve"> </v>
      </c>
      <c r="U33" s="21" t="str">
        <f>IF((IF(DATA!$H32=COLUMN() - 2,1,0)+IF(DATA!$I32=COLUMN() - 2,1,0)+IF(DATA!$J32=COLUMN() - 2,1,0))=0," ",(IF(OR(DATA!$H$20=СПИСОК!$A32,DATA!$I$20=СПИСОК!$A32,DATA!$J$20=СПИСОК!$A32),"++","+")))</f>
        <v xml:space="preserve"> </v>
      </c>
      <c r="V33" s="21" t="str">
        <f>IF((IF(DATA!$H32=COLUMN() - 2,1,0)+IF(DATA!$I32=COLUMN() - 2,1,0)+IF(DATA!$J32=COLUMN() - 2,1,0))=0," ",(IF(OR(DATA!$H$21=СПИСОК!$A32,DATA!$I$21=СПИСОК!$A32,DATA!$J$21=СПИСОК!$A32),"++","+")))</f>
        <v xml:space="preserve"> </v>
      </c>
      <c r="W33" s="21" t="str">
        <f>IF((IF(DATA!$H32=COLUMN() - 2,1,0)+IF(DATA!$I32=COLUMN() - 2,1,0)+IF(DATA!$J32=COLUMN() - 2,1,0))=0," ",(IF(OR(DATA!$H$22=СПИСОК!$A32,DATA!$I$22=СПИСОК!$A32,DATA!$J$22=СПИСОК!$A32),"++","+")))</f>
        <v xml:space="preserve"> </v>
      </c>
      <c r="X33" s="21" t="str">
        <f>IF((IF(DATA!$H32=COLUMN() - 2,1,0)+IF(DATA!$I32=COLUMN() - 2,1,0)+IF(DATA!$J32=COLUMN() - 2,1,0))=0," ",(IF(OR(DATA!$H$23=СПИСОК!$A32,DATA!$I$23=СПИСОК!$A32,DATA!$J$23=СПИСОК!$A32),"++","+")))</f>
        <v xml:space="preserve"> </v>
      </c>
      <c r="Y33" s="21" t="str">
        <f>IF((IF(DATA!$H32=COLUMN() - 2,1,0)+IF(DATA!$I32=COLUMN() - 2,1,0)+IF(DATA!$J32=COLUMN() - 2,1,0))=0," ",(IF(OR(DATA!$H$24=СПИСОК!$A32,DATA!$I$24=СПИСОК!$A32,DATA!$J$24=СПИСОК!$A32),"++","+")))</f>
        <v xml:space="preserve"> </v>
      </c>
      <c r="Z33" s="21" t="str">
        <f>IF((IF(DATA!$H32=COLUMN() - 2,1,0)+IF(DATA!$I32=COLUMN() - 2,1,0)+IF(DATA!$J32=COLUMN() - 2,1,0))=0," ",(IF(OR(DATA!$H$25=СПИСОК!$A32,DATA!$I$25=СПИСОК!$A32,DATA!$J$25=СПИСОК!$A32),"++","+")))</f>
        <v xml:space="preserve"> </v>
      </c>
      <c r="AA33" s="21" t="str">
        <f>IF((IF(DATA!$H32=COLUMN() - 2,1,0)+IF(DATA!$I32=COLUMN() - 2,1,0)+IF(DATA!$J32=COLUMN() - 2,1,0))=0," ",(IF(OR(DATA!$H$26=СПИСОК!$A32,DATA!$I$26=СПИСОК!$A32,DATA!$J$26=СПИСОК!$A32),"++","+")))</f>
        <v xml:space="preserve"> </v>
      </c>
      <c r="AB33" s="21" t="str">
        <f>IF((IF(DATA!$H32=COLUMN() - 2,1,0)+IF(DATA!$I32=COLUMN() - 2,1,0)+IF(DATA!$J32=COLUMN() - 2,1,0))=0," ",(IF(OR(DATA!$H$27=СПИСОК!$A32,DATA!$I$27=СПИСОК!$A32,DATA!$J$27=СПИСОК!$A32),"++","+")))</f>
        <v xml:space="preserve"> </v>
      </c>
      <c r="AC33" s="21" t="str">
        <f>IF((IF(DATA!$H32=COLUMN() - 2,1,0)+IF(DATA!$I32=COLUMN() - 2,1,0)+IF(DATA!$J32=COLUMN() - 2,1,0))=0," ",(IF(OR(DATA!$H$28=СПИСОК!$A32,DATA!$I$28=СПИСОК!$A32,DATA!$J$28=СПИСОК!$A32),"++","+")))</f>
        <v xml:space="preserve"> </v>
      </c>
      <c r="AD33" s="21" t="str">
        <f>IF((IF(DATA!$H32=COLUMN() - 2,1,0)+IF(DATA!$I32=COLUMN() - 2,1,0)+IF(DATA!$J32=COLUMN() - 2,1,0))=0," ",(IF(OR(DATA!$H$29=СПИСОК!$A32,DATA!$I$29=СПИСОК!$A32,DATA!$J$29=СПИСОК!$A32),"++","+")))</f>
        <v xml:space="preserve"> </v>
      </c>
      <c r="AE33" s="21" t="str">
        <f>IF((IF(DATA!$H32=COLUMN() - 2,1,0)+IF(DATA!$I32=COLUMN() - 2,1,0)+IF(DATA!$J32=COLUMN() - 2,1,0))=0," ",(IF(OR(DATA!$H$30=СПИСОК!$A32,DATA!$I$30=СПИСОК!$A32,DATA!$J$30=СПИСОК!$A32),"++","+")))</f>
        <v xml:space="preserve"> </v>
      </c>
      <c r="AF33" s="21" t="str">
        <f>IF((IF(DATA!$H32=COLUMN() - 2,1,0)+IF(DATA!$I32=COLUMN() - 2,1,0)+IF(DATA!$J32=COLUMN() - 2,1,0))=0," ",(IF(OR(DATA!$H$31=СПИСОК!$A32,DATA!$I$31=СПИСОК!$A32,DATA!$J$31=СПИСОК!$A32),"++","+")))</f>
        <v xml:space="preserve"> </v>
      </c>
      <c r="AG33" s="23"/>
      <c r="AH33" s="21" t="str">
        <f>IF((IF(DATA!$H32=COLUMN() - 2,1,0)+IF(DATA!$I32=COLUMN() - 2,1,0)+IF(DATA!$J32=COLUMN() - 2,1,0))=0," ",(IF(OR(DATA!$H$33=СПИСОК!$A32,DATA!$I$33=СПИСОК!$A32,DATA!$J$33=СПИСОК!$A32),"++","+")))</f>
        <v xml:space="preserve"> </v>
      </c>
      <c r="AI33" s="21" t="str">
        <f>IF((IF(DATA!$H32=COLUMN() - 2,1,0)+IF(DATA!$I32=COLUMN() - 2,1,0)+IF(DATA!$J32=COLUMN() - 2,1,0))=0," ",(IF(OR(DATA!$H$34=СПИСОК!$A32,DATA!$I$34=СПИСОК!$A32,DATA!$J$34=СПИСОК!$A32),"++","+")))</f>
        <v xml:space="preserve"> </v>
      </c>
      <c r="AJ33" s="21" t="str">
        <f>IF((IF(DATA!$H32=COLUMN() - 2,1,0)+IF(DATA!$I32=COLUMN() - 2,1,0)+IF(DATA!$J32=COLUMN() - 2,1,0))=0," ",(IF(OR(DATA!$H$35=СПИСОК!$A32,DATA!$I$35=СПИСОК!$A32,DATA!$J$35=СПИСОК!$A32),"++","+")))</f>
        <v xml:space="preserve"> </v>
      </c>
      <c r="AK33" s="21" t="str">
        <f>IF((IF(DATA!$H32=COLUMN() - 2,1,0)+IF(DATA!$I32=COLUMN() - 2,1,0)+IF(DATA!$J32=COLUMN() - 2,1,0))=0," ",(IF(OR(DATA!$H$36=СПИСОК!$A32,DATA!$I$36=СПИСОК!$A32,DATA!$J$36=СПИСОК!$A32),"++","+")))</f>
        <v xml:space="preserve"> </v>
      </c>
      <c r="AL33" s="21" t="str">
        <f>IF((IF(DATA!$H32=COLUMN() - 2,1,0)+IF(DATA!$I32=COLUMN() - 2,1,0)+IF(DATA!$J32=COLUMN() - 2,1,0))=0," ",(IF(OR(DATA!$H$37=СПИСОК!$A32,DATA!$I$37=СПИСОК!$A32,DATA!$J$37=СПИСОК!$A32),"++","+")))</f>
        <v xml:space="preserve"> </v>
      </c>
      <c r="AM33" s="21" t="str">
        <f>IF((IF(DATA!$H32=COLUMN() - 2,1,0)+IF(DATA!$I32=COLUMN() - 2,1,0)+IF(DATA!$J32=COLUMN() - 2,1,0))=0," ",(IF(OR(DATA!$H$38=СПИСОК!$A32,DATA!$I$38=СПИСОК!$A32,DATA!$J$38=СПИСОК!$A32),"++","+")))</f>
        <v xml:space="preserve"> </v>
      </c>
      <c r="AN33" s="21" t="str">
        <f>IF((IF(DATA!$H32=COLUMN() - 2,1,0)+IF(DATA!$I32=COLUMN() - 2,1,0)+IF(DATA!$J32=COLUMN() - 2,1,0))=0," ",(IF(OR(DATA!$H$39=СПИСОК!$A32,DATA!$I$39=СПИСОК!$A32,DATA!$J$39=СПИСОК!$A32),"++","+")))</f>
        <v xml:space="preserve"> </v>
      </c>
      <c r="AO33" s="21" t="str">
        <f>IF((IF(DATA!$H32=COLUMN() - 2,1,0)+IF(DATA!$I32=COLUMN() - 2,1,0)+IF(DATA!$J32=COLUMN() - 2,1,0))=0," ",(IF(OR(DATA!$H$40=СПИСОК!$A32,DATA!$I$40=СПИСОК!$A32,DATA!$J$40=СПИСОК!$A32),"++","+")))</f>
        <v xml:space="preserve"> </v>
      </c>
      <c r="AP33" s="41" t="str">
        <f>IF((IF(DATA!$H32=COLUMN() - 2,1,0)+IF(DATA!$I32=COLUMN() - 2,1,0)+IF(DATA!$J32=COLUMN() - 2,1,0))=0," ",(IF(OR(DATA!$H$41=СПИСОК!$A32,DATA!$I$41=СПИСОК!$A32,DATA!$J$41=СПИСОК!$A32),"++","+")))</f>
        <v xml:space="preserve"> </v>
      </c>
      <c r="AQ33" s="33"/>
    </row>
    <row r="34" spans="1:43" ht="45" customHeight="1" x14ac:dyDescent="0.3">
      <c r="A34" s="85" t="str">
        <f>IF(СПИСОК!B33="","",СПИСОК!B33)</f>
        <v>Фролова Ольга Викторовна</v>
      </c>
      <c r="B34" s="22"/>
      <c r="C34" s="20" t="str">
        <f>IF((IF(DATA!$H33=1,1,0)+IF(DATA!$I33=1,1,0)+IF(DATA!$J33=1,1,0))=0," ",(IF(OR(DATA!$H$2=СПИСОК!$A33,DATA!$I$2=СПИСОК!$A33,DATA!$J$2=СПИСОК!$A33),"++","+")))</f>
        <v xml:space="preserve"> </v>
      </c>
      <c r="D34" s="20" t="str">
        <f>IF((IF(DATA!H33=2,1,0)+IF(DATA!$I33=2,1,0)+IF(DATA!$J33=2,1,0))=0," ",(IF(OR(DATA!$H$3=СПИСОК!$A33,DATA!$I$3=СПИСОК!$A33,DATA!$J$3=СПИСОК!$A33),"++","+")))</f>
        <v xml:space="preserve"> </v>
      </c>
      <c r="E34" s="20" t="str">
        <f>IF((IF(DATA!$H33=3,1,0)+IF(DATA!$I33=3,1,0)+IF(DATA!$J33=3,1,0))=0," ",(IF(OR(DATA!$H$4=СПИСОК!$A33,DATA!$I$4=СПИСОК!$A33,DATA!$J$4=СПИСОК!$A33),"++","+")))</f>
        <v xml:space="preserve"> </v>
      </c>
      <c r="F34" s="20" t="str">
        <f>IF((IF(DATA!$H33=4,1,0)+IF(DATA!$I33=4,1,0)+IF(DATA!$J33=4,1,0))=0," ",(IF(OR(DATA!$H$5=СПИСОК!$A33,DATA!$I$5=СПИСОК!$A33,DATA!$J$5=СПИСОК!$A33),"++","+")))</f>
        <v>+</v>
      </c>
      <c r="G34" s="20" t="str">
        <f>IF((IF(DATA!$H33=COLUMN() - 2,1,0)+IF(DATA!$I33=COLUMN() - 2,1,0)+IF(DATA!$J33=COLUMN() - 2,1,0))=0," ",(IF(OR(DATA!$H$6=СПИСОК!$A33,DATA!$I$6=СПИСОК!$A33,DATA!$J$6=СПИСОК!$A33),"++","+")))</f>
        <v xml:space="preserve"> </v>
      </c>
      <c r="H34" s="20" t="str">
        <f>IF((IF(DATA!$H33=COLUMN() - 2,1,0)+IF(DATA!$I33=COLUMN() - 2,1,0)+IF(DATA!$J33=COLUMN() - 2,1,0))=0," ",(IF(OR(DATA!$H$7=СПИСОК!$A33,DATA!$I$7=СПИСОК!$A33,DATA!$J$7=СПИСОК!$A33),"++","+")))</f>
        <v xml:space="preserve"> </v>
      </c>
      <c r="I34" s="20" t="str">
        <f>IF((IF(DATA!$H33=COLUMN() - 2,1,0)+IF(DATA!$I33=COLUMN() - 2,1,0)+IF(DATA!$J33=COLUMN() - 2,1,0))=0," ",(IF(OR(DATA!$H$8=СПИСОК!$A33,DATA!$I$8=СПИСОК!$A33,DATA!$J$8=СПИСОК!$A33),"++","+")))</f>
        <v xml:space="preserve"> </v>
      </c>
      <c r="J34" s="21" t="str">
        <f>IF((IF(DATA!$H33=COLUMN() - 2,1,0)+IF(DATA!$I33=COLUMN() - 2,1,0)+IF(DATA!$J33=COLUMN() - 2,1,0))=0," ",(IF(OR(DATA!$H$9=СПИСОК!$A33,DATA!$I$9=СПИСОК!$A33,DATA!$J$9=СПИСОК!$A33),"++","+")))</f>
        <v xml:space="preserve"> </v>
      </c>
      <c r="K34" s="21" t="str">
        <f>IF((IF(DATA!$H33=COLUMN() - 2,1,0)+IF(DATA!$I33=COLUMN() - 2,1,0)+IF(DATA!$J33=COLUMN() - 2,1,0))=0," ",(IF(OR(DATA!$H$10=СПИСОК!$A33,DATA!$I$10=СПИСОК!$A33,DATA!$J$10=СПИСОК!$A33),"++","+")))</f>
        <v xml:space="preserve"> </v>
      </c>
      <c r="L34" s="21" t="str">
        <f>IF((IF(DATA!$H33=COLUMN() - 2,1,0)+IF(DATA!$I33=COLUMN() - 2,1,0)+IF(DATA!$J33=COLUMN() - 2,1,0))=0," ",(IF(OR(DATA!$H$11=СПИСОК!$A33,DATA!$I$11=СПИСОК!$A33,DATA!$J$11=СПИСОК!$A33),"++","+")))</f>
        <v xml:space="preserve"> </v>
      </c>
      <c r="M34" s="21" t="str">
        <f>IF((IF(DATA!$H33=COLUMN() - 2,1,0)+IF(DATA!$I33=COLUMN() - 2,1,0)+IF(DATA!$J33=COLUMN() - 2,1,0))=0," ",(IF(OR(DATA!$H$12=СПИСОК!$A33,DATA!$I$12=СПИСОК!$A33,DATA!$J$12=СПИСОК!$A33),"++","+")))</f>
        <v xml:space="preserve"> </v>
      </c>
      <c r="N34" s="21" t="str">
        <f>IF((IF(DATA!$H33=COLUMN() - 2,1,0)+IF(DATA!$I33=COLUMN() - 2,1,0)+IF(DATA!$J33=COLUMN() - 2,1,0))=0," ",(IF(OR(DATA!$H$13=СПИСОК!$A33,DATA!$I$13=СПИСОК!$A33,DATA!$J$13=СПИСОК!$A33),"++","+")))</f>
        <v xml:space="preserve"> </v>
      </c>
      <c r="O34" s="21" t="str">
        <f>IF((IF(DATA!$H33=COLUMN() - 2,1,0)+IF(DATA!$I33=COLUMN() - 2,1,0)+IF(DATA!$J33=COLUMN() - 2,1,0))=0," ",(IF(OR(DATA!$H$14=СПИСОК!$A33,DATA!$I$14=СПИСОК!$A33,DATA!$J$14=СПИСОК!$A33),"++","+")))</f>
        <v xml:space="preserve"> </v>
      </c>
      <c r="P34" s="21" t="str">
        <f>IF((IF(DATA!$H33=COLUMN() - 2,1,0)+IF(DATA!$I33=COLUMN() - 2,1,0)+IF(DATA!$J33=COLUMN() - 2,1,0))=0," ",(IF(OR(DATA!$H$15=СПИСОК!$A33,DATA!$I$15=СПИСОК!$A33,DATA!$J$15=СПИСОК!$A33),"++","+")))</f>
        <v xml:space="preserve"> </v>
      </c>
      <c r="Q34" s="21" t="str">
        <f>IF((IF(DATA!$H33=COLUMN() - 2,1,0)+IF(DATA!$I33=COLUMN() - 2,1,0)+IF(DATA!$J33=COLUMN() - 2,1,0))=0," ",(IF(OR(DATA!$H$16=СПИСОК!$A33,DATA!$I$16=СПИСОК!$A33,DATA!$J$16=СПИСОК!$A33),"++","+")))</f>
        <v xml:space="preserve"> </v>
      </c>
      <c r="R34" s="21" t="str">
        <f>IF((IF(DATA!$H33=COLUMN() - 2,1,0)+IF(DATA!$I33=COLUMN() - 2,1,0)+IF(DATA!$J33=COLUMN() - 2,1,0))=0," ",(IF(OR(DATA!$H$17=СПИСОК!$A33,DATA!$I$17=СПИСОК!$A33,DATA!$J$17=СПИСОК!$A33),"++","+")))</f>
        <v xml:space="preserve"> </v>
      </c>
      <c r="S34" s="21" t="str">
        <f>IF((IF(DATA!$H33=COLUMN() - 2,1,0)+IF(DATA!$I33=COLUMN() - 2,1,0)+IF(DATA!$J33=COLUMN() - 2,1,0))=0," ",(IF(OR(DATA!$H$18=СПИСОК!$A33,DATA!$I$18=СПИСОК!$A33,DATA!$J$18=СПИСОК!$A33),"++","+")))</f>
        <v xml:space="preserve"> </v>
      </c>
      <c r="T34" s="21" t="str">
        <f>IF((IF(DATA!$H33=COLUMN() - 2,1,0)+IF(DATA!$I33=COLUMN() - 2,1,0)+IF(DATA!$J33=COLUMN() - 2,1,0))=0," ",(IF(OR(DATA!$H$19=СПИСОК!$A33,DATA!$I$19=СПИСОК!$A33,DATA!$J$19=СПИСОК!$A33),"++","+")))</f>
        <v xml:space="preserve"> </v>
      </c>
      <c r="U34" s="21" t="str">
        <f>IF((IF(DATA!$H33=COLUMN() - 2,1,0)+IF(DATA!$I33=COLUMN() - 2,1,0)+IF(DATA!$J33=COLUMN() - 2,1,0))=0," ",(IF(OR(DATA!$H$20=СПИСОК!$A33,DATA!$I$20=СПИСОК!$A33,DATA!$J$20=СПИСОК!$A33),"++","+")))</f>
        <v xml:space="preserve"> </v>
      </c>
      <c r="V34" s="21" t="str">
        <f>IF((IF(DATA!$H33=COLUMN() - 2,1,0)+IF(DATA!$I33=COLUMN() - 2,1,0)+IF(DATA!$J33=COLUMN() - 2,1,0))=0," ",(IF(OR(DATA!$H$21=СПИСОК!$A33,DATA!$I$21=СПИСОК!$A33,DATA!$J$21=СПИСОК!$A33),"++","+")))</f>
        <v xml:space="preserve"> </v>
      </c>
      <c r="W34" s="21" t="str">
        <f>IF((IF(DATA!$H33=COLUMN() - 2,1,0)+IF(DATA!$I33=COLUMN() - 2,1,0)+IF(DATA!$J33=COLUMN() - 2,1,0))=0," ",(IF(OR(DATA!$H$22=СПИСОК!$A33,DATA!$I$22=СПИСОК!$A33,DATA!$J$22=СПИСОК!$A33),"++","+")))</f>
        <v xml:space="preserve"> </v>
      </c>
      <c r="X34" s="21" t="str">
        <f>IF((IF(DATA!$H33=COLUMN() - 2,1,0)+IF(DATA!$I33=COLUMN() - 2,1,0)+IF(DATA!$J33=COLUMN() - 2,1,0))=0," ",(IF(OR(DATA!$H$23=СПИСОК!$A33,DATA!$I$23=СПИСОК!$A33,DATA!$J$23=СПИСОК!$A33),"++","+")))</f>
        <v xml:space="preserve"> </v>
      </c>
      <c r="Y34" s="21" t="str">
        <f>IF((IF(DATA!$H33=COLUMN() - 2,1,0)+IF(DATA!$I33=COLUMN() - 2,1,0)+IF(DATA!$J33=COLUMN() - 2,1,0))=0," ",(IF(OR(DATA!$H$24=СПИСОК!$A33,DATA!$I$24=СПИСОК!$A33,DATA!$J$24=СПИСОК!$A33),"++","+")))</f>
        <v xml:space="preserve"> </v>
      </c>
      <c r="Z34" s="21" t="str">
        <f>IF((IF(DATA!$H33=COLUMN() - 2,1,0)+IF(DATA!$I33=COLUMN() - 2,1,0)+IF(DATA!$J33=COLUMN() - 2,1,0))=0," ",(IF(OR(DATA!$H$25=СПИСОК!$A33,DATA!$I$25=СПИСОК!$A33,DATA!$J$25=СПИСОК!$A33),"++","+")))</f>
        <v xml:space="preserve"> </v>
      </c>
      <c r="AA34" s="21" t="str">
        <f>IF((IF(DATA!$H33=COLUMN() - 2,1,0)+IF(DATA!$I33=COLUMN() - 2,1,0)+IF(DATA!$J33=COLUMN() - 2,1,0))=0," ",(IF(OR(DATA!$H$26=СПИСОК!$A33,DATA!$I$26=СПИСОК!$A33,DATA!$J$26=СПИСОК!$A33),"++","+")))</f>
        <v xml:space="preserve"> </v>
      </c>
      <c r="AB34" s="21" t="str">
        <f>IF((IF(DATA!$H33=COLUMN() - 2,1,0)+IF(DATA!$I33=COLUMN() - 2,1,0)+IF(DATA!$J33=COLUMN() - 2,1,0))=0," ",(IF(OR(DATA!$H$27=СПИСОК!$A33,DATA!$I$27=СПИСОК!$A33,DATA!$J$27=СПИСОК!$A33),"++","+")))</f>
        <v>+</v>
      </c>
      <c r="AC34" s="21" t="str">
        <f>IF((IF(DATA!$H33=COLUMN() - 2,1,0)+IF(DATA!$I33=COLUMN() - 2,1,0)+IF(DATA!$J33=COLUMN() - 2,1,0))=0," ",(IF(OR(DATA!$H$28=СПИСОК!$A33,DATA!$I$28=СПИСОК!$A33,DATA!$J$28=СПИСОК!$A33),"++","+")))</f>
        <v>+</v>
      </c>
      <c r="AD34" s="21" t="str">
        <f>IF((IF(DATA!$H33=COLUMN() - 2,1,0)+IF(DATA!$I33=COLUMN() - 2,1,0)+IF(DATA!$J33=COLUMN() - 2,1,0))=0," ",(IF(OR(DATA!$H$29=СПИСОК!$A33,DATA!$I$29=СПИСОК!$A33,DATA!$J$29=СПИСОК!$A33),"++","+")))</f>
        <v xml:space="preserve"> </v>
      </c>
      <c r="AE34" s="21" t="str">
        <f>IF((IF(DATA!$H33=COLUMN() - 2,1,0)+IF(DATA!$I33=COLUMN() - 2,1,0)+IF(DATA!$J33=COLUMN() - 2,1,0))=0," ",(IF(OR(DATA!$H$30=СПИСОК!$A33,DATA!$I$30=СПИСОК!$A33,DATA!$J$30=СПИСОК!$A33),"++","+")))</f>
        <v xml:space="preserve"> </v>
      </c>
      <c r="AF34" s="21" t="str">
        <f>IF((IF(DATA!$H33=COLUMN() - 2,1,0)+IF(DATA!$I33=COLUMN() - 2,1,0)+IF(DATA!$J33=COLUMN() - 2,1,0))=0," ",(IF(OR(DATA!$H$31=СПИСОК!$A33,DATA!$I$31=СПИСОК!$A33,DATA!$J$31=СПИСОК!$A33),"++","+")))</f>
        <v xml:space="preserve"> </v>
      </c>
      <c r="AG34" s="21" t="str">
        <f>IF((IF(DATA!$H33=COLUMN() - 2,1,0)+IF(DATA!$I33=COLUMN() - 2,1,0)+IF(DATA!$J33=COLUMN() - 2,1,0))=0," ",(IF(OR(DATA!$H$32=СПИСОК!$A33,DATA!$I$32=СПИСОК!$A33,DATA!$J$32=СПИСОК!$A33),"++","+")))</f>
        <v xml:space="preserve"> </v>
      </c>
      <c r="AH34" s="23"/>
      <c r="AI34" s="21" t="str">
        <f>IF((IF(DATA!$H33=COLUMN() - 2,1,0)+IF(DATA!$I33=COLUMN() - 2,1,0)+IF(DATA!$J33=COLUMN() - 2,1,0))=0," ",(IF(OR(DATA!$H$34=СПИСОК!$A33,DATA!$I$34=СПИСОК!$A33,DATA!$J$34=СПИСОК!$A33),"++","+")))</f>
        <v xml:space="preserve"> </v>
      </c>
      <c r="AJ34" s="21" t="str">
        <f>IF((IF(DATA!$H33=COLUMN() - 2,1,0)+IF(DATA!$I33=COLUMN() - 2,1,0)+IF(DATA!$J33=COLUMN() - 2,1,0))=0," ",(IF(OR(DATA!$H$35=СПИСОК!$A33,DATA!$I$35=СПИСОК!$A33,DATA!$J$35=СПИСОК!$A33),"++","+")))</f>
        <v xml:space="preserve"> </v>
      </c>
      <c r="AK34" s="21" t="str">
        <f>IF((IF(DATA!$H33=COLUMN() - 2,1,0)+IF(DATA!$I33=COLUMN() - 2,1,0)+IF(DATA!$J33=COLUMN() - 2,1,0))=0," ",(IF(OR(DATA!$H$36=СПИСОК!$A33,DATA!$I$36=СПИСОК!$A33,DATA!$J$36=СПИСОК!$A33),"++","+")))</f>
        <v xml:space="preserve"> </v>
      </c>
      <c r="AL34" s="21" t="str">
        <f>IF((IF(DATA!$H33=COLUMN() - 2,1,0)+IF(DATA!$I33=COLUMN() - 2,1,0)+IF(DATA!$J33=COLUMN() - 2,1,0))=0," ",(IF(OR(DATA!$H$37=СПИСОК!$A33,DATA!$I$37=СПИСОК!$A33,DATA!$J$37=СПИСОК!$A33),"++","+")))</f>
        <v xml:space="preserve"> </v>
      </c>
      <c r="AM34" s="21" t="str">
        <f>IF((IF(DATA!$H33=COLUMN() - 2,1,0)+IF(DATA!$I33=COLUMN() - 2,1,0)+IF(DATA!$J33=COLUMN() - 2,1,0))=0," ",(IF(OR(DATA!$H$38=СПИСОК!$A33,DATA!$I$38=СПИСОК!$A33,DATA!$J$38=СПИСОК!$A33),"++","+")))</f>
        <v xml:space="preserve"> </v>
      </c>
      <c r="AN34" s="21" t="str">
        <f>IF((IF(DATA!$H33=COLUMN() - 2,1,0)+IF(DATA!$I33=COLUMN() - 2,1,0)+IF(DATA!$J33=COLUMN() - 2,1,0))=0," ",(IF(OR(DATA!$H$39=СПИСОК!$A33,DATA!$I$39=СПИСОК!$A33,DATA!$J$39=СПИСОК!$A33),"++","+")))</f>
        <v xml:space="preserve"> </v>
      </c>
      <c r="AO34" s="21" t="str">
        <f>IF((IF(DATA!$H33=COLUMN() - 2,1,0)+IF(DATA!$I33=COLUMN() - 2,1,0)+IF(DATA!$J33=COLUMN() - 2,1,0))=0," ",(IF(OR(DATA!$H$40=СПИСОК!$A33,DATA!$I$40=СПИСОК!$A33,DATA!$J$40=СПИСОК!$A33),"++","+")))</f>
        <v xml:space="preserve"> </v>
      </c>
      <c r="AP34" s="41" t="str">
        <f>IF((IF(DATA!$H33=COLUMN() - 2,1,0)+IF(DATA!$I33=COLUMN() - 2,1,0)+IF(DATA!$J33=COLUMN() - 2,1,0))=0," ",(IF(OR(DATA!$H$41=СПИСОК!$A33,DATA!$I$41=СПИСОК!$A33,DATA!$J$41=СПИСОК!$A33),"++","+")))</f>
        <v xml:space="preserve"> </v>
      </c>
      <c r="AQ34" s="33"/>
    </row>
    <row r="35" spans="1:43" ht="45" customHeight="1" x14ac:dyDescent="0.3">
      <c r="A35" s="85" t="str">
        <f>IF(СПИСОК!B34="","",СПИСОК!B34)</f>
        <v>Чубарова Анастасия Алексеевна</v>
      </c>
      <c r="B35" s="22"/>
      <c r="C35" s="20" t="str">
        <f>IF((IF(DATA!$H34=1,1,0)+IF(DATA!$I34=1,1,0)+IF(DATA!$J34=1,1,0))=0," ",(IF(OR(DATA!$H$2=СПИСОК!$A34,DATA!$I$2=СПИСОК!$A34,DATA!$J$2=СПИСОК!$A34),"++","+")))</f>
        <v xml:space="preserve"> </v>
      </c>
      <c r="D35" s="20" t="str">
        <f>IF((IF(DATA!H34=2,1,0)+IF(DATA!$I34=2,1,0)+IF(DATA!$J34=2,1,0))=0," ",(IF(OR(DATA!$H$3=СПИСОК!$A34,DATA!$I$3=СПИСОК!$A34,DATA!$J$3=СПИСОК!$A34),"++","+")))</f>
        <v xml:space="preserve"> </v>
      </c>
      <c r="E35" s="20" t="str">
        <f>IF((IF(DATA!$H34=3,1,0)+IF(DATA!$I34=3,1,0)+IF(DATA!$J34=3,1,0))=0," ",(IF(OR(DATA!$H$4=СПИСОК!$A34,DATA!$I$4=СПИСОК!$A34,DATA!$J$4=СПИСОК!$A34),"++","+")))</f>
        <v xml:space="preserve"> </v>
      </c>
      <c r="F35" s="20" t="str">
        <f>IF((IF(DATA!$H34=4,1,0)+IF(DATA!$I34=4,1,0)+IF(DATA!$J34=4,1,0))=0," ",(IF(OR(DATA!$H$5=СПИСОК!$A34,DATA!$I$5=СПИСОК!$A34,DATA!$J$5=СПИСОК!$A34),"++","+")))</f>
        <v xml:space="preserve"> </v>
      </c>
      <c r="G35" s="20" t="str">
        <f>IF((IF(DATA!$H34=COLUMN() - 2,1,0)+IF(DATA!$I34=COLUMN() - 2,1,0)+IF(DATA!$J34=COLUMN() - 2,1,0))=0," ",(IF(OR(DATA!$H$6=СПИСОК!$A34,DATA!$I$6=СПИСОК!$A34,DATA!$J$6=СПИСОК!$A34),"++","+")))</f>
        <v xml:space="preserve"> </v>
      </c>
      <c r="H35" s="20" t="str">
        <f>IF((IF(DATA!$H34=COLUMN() - 2,1,0)+IF(DATA!$I34=COLUMN() - 2,1,0)+IF(DATA!$J34=COLUMN() - 2,1,0))=0," ",(IF(OR(DATA!$H$7=СПИСОК!$A34,DATA!$I$7=СПИСОК!$A34,DATA!$J$7=СПИСОК!$A34),"++","+")))</f>
        <v xml:space="preserve"> </v>
      </c>
      <c r="I35" s="20" t="str">
        <f>IF((IF(DATA!$H34=COLUMN() - 2,1,0)+IF(DATA!$I34=COLUMN() - 2,1,0)+IF(DATA!$J34=COLUMN() - 2,1,0))=0," ",(IF(OR(DATA!$H$8=СПИСОК!$A34,DATA!$I$8=СПИСОК!$A34,DATA!$J$8=СПИСОК!$A34),"++","+")))</f>
        <v xml:space="preserve"> </v>
      </c>
      <c r="J35" s="21" t="str">
        <f>IF((IF(DATA!$H34=COLUMN() - 2,1,0)+IF(DATA!$I34=COLUMN() - 2,1,0)+IF(DATA!$J34=COLUMN() - 2,1,0))=0," ",(IF(OR(DATA!$H$9=СПИСОК!$A34,DATA!$I$9=СПИСОК!$A34,DATA!$J$9=СПИСОК!$A34),"++","+")))</f>
        <v xml:space="preserve"> </v>
      </c>
      <c r="K35" s="21" t="str">
        <f>IF((IF(DATA!$H34=COLUMN() - 2,1,0)+IF(DATA!$I34=COLUMN() - 2,1,0)+IF(DATA!$J34=COLUMN() - 2,1,0))=0," ",(IF(OR(DATA!$H$10=СПИСОК!$A34,DATA!$I$10=СПИСОК!$A34,DATA!$J$10=СПИСОК!$A34),"++","+")))</f>
        <v xml:space="preserve"> </v>
      </c>
      <c r="L35" s="21" t="str">
        <f>IF((IF(DATA!$H34=COLUMN() - 2,1,0)+IF(DATA!$I34=COLUMN() - 2,1,0)+IF(DATA!$J34=COLUMN() - 2,1,0))=0," ",(IF(OR(DATA!$H$11=СПИСОК!$A34,DATA!$I$11=СПИСОК!$A34,DATA!$J$11=СПИСОК!$A34),"++","+")))</f>
        <v xml:space="preserve"> </v>
      </c>
      <c r="M35" s="21" t="str">
        <f>IF((IF(DATA!$H34=COLUMN() - 2,1,0)+IF(DATA!$I34=COLUMN() - 2,1,0)+IF(DATA!$J34=COLUMN() - 2,1,0))=0," ",(IF(OR(DATA!$H$12=СПИСОК!$A34,DATA!$I$12=СПИСОК!$A34,DATA!$J$12=СПИСОК!$A34),"++","+")))</f>
        <v xml:space="preserve"> </v>
      </c>
      <c r="N35" s="21" t="str">
        <f>IF((IF(DATA!$H34=COLUMN() - 2,1,0)+IF(DATA!$I34=COLUMN() - 2,1,0)+IF(DATA!$J34=COLUMN() - 2,1,0))=0," ",(IF(OR(DATA!$H$13=СПИСОК!$A34,DATA!$I$13=СПИСОК!$A34,DATA!$J$13=СПИСОК!$A34),"++","+")))</f>
        <v xml:space="preserve"> </v>
      </c>
      <c r="O35" s="21" t="str">
        <f>IF((IF(DATA!$H34=COLUMN() - 2,1,0)+IF(DATA!$I34=COLUMN() - 2,1,0)+IF(DATA!$J34=COLUMN() - 2,1,0))=0," ",(IF(OR(DATA!$H$14=СПИСОК!$A34,DATA!$I$14=СПИСОК!$A34,DATA!$J$14=СПИСОК!$A34),"++","+")))</f>
        <v xml:space="preserve"> </v>
      </c>
      <c r="P35" s="21" t="str">
        <f>IF((IF(DATA!$H34=COLUMN() - 2,1,0)+IF(DATA!$I34=COLUMN() - 2,1,0)+IF(DATA!$J34=COLUMN() - 2,1,0))=0," ",(IF(OR(DATA!$H$15=СПИСОК!$A34,DATA!$I$15=СПИСОК!$A34,DATA!$J$15=СПИСОК!$A34),"++","+")))</f>
        <v xml:space="preserve"> </v>
      </c>
      <c r="Q35" s="21" t="str">
        <f>IF((IF(DATA!$H34=COLUMN() - 2,1,0)+IF(DATA!$I34=COLUMN() - 2,1,0)+IF(DATA!$J34=COLUMN() - 2,1,0))=0," ",(IF(OR(DATA!$H$16=СПИСОК!$A34,DATA!$I$16=СПИСОК!$A34,DATA!$J$16=СПИСОК!$A34),"++","+")))</f>
        <v xml:space="preserve"> </v>
      </c>
      <c r="R35" s="21" t="str">
        <f>IF((IF(DATA!$H34=COLUMN() - 2,1,0)+IF(DATA!$I34=COLUMN() - 2,1,0)+IF(DATA!$J34=COLUMN() - 2,1,0))=0," ",(IF(OR(DATA!$H$17=СПИСОК!$A34,DATA!$I$17=СПИСОК!$A34,DATA!$J$17=СПИСОК!$A34),"++","+")))</f>
        <v xml:space="preserve"> </v>
      </c>
      <c r="S35" s="21" t="str">
        <f>IF((IF(DATA!$H34=COLUMN() - 2,1,0)+IF(DATA!$I34=COLUMN() - 2,1,0)+IF(DATA!$J34=COLUMN() - 2,1,0))=0," ",(IF(OR(DATA!$H$18=СПИСОК!$A34,DATA!$I$18=СПИСОК!$A34,DATA!$J$18=СПИСОК!$A34),"++","+")))</f>
        <v xml:space="preserve"> </v>
      </c>
      <c r="T35" s="21" t="str">
        <f>IF((IF(DATA!$H34=COLUMN() - 2,1,0)+IF(DATA!$I34=COLUMN() - 2,1,0)+IF(DATA!$J34=COLUMN() - 2,1,0))=0," ",(IF(OR(DATA!$H$19=СПИСОК!$A34,DATA!$I$19=СПИСОК!$A34,DATA!$J$19=СПИСОК!$A34),"++","+")))</f>
        <v xml:space="preserve"> </v>
      </c>
      <c r="U35" s="21" t="str">
        <f>IF((IF(DATA!$H34=COLUMN() - 2,1,0)+IF(DATA!$I34=COLUMN() - 2,1,0)+IF(DATA!$J34=COLUMN() - 2,1,0))=0," ",(IF(OR(DATA!$H$20=СПИСОК!$A34,DATA!$I$20=СПИСОК!$A34,DATA!$J$20=СПИСОК!$A34),"++","+")))</f>
        <v xml:space="preserve"> </v>
      </c>
      <c r="V35" s="21" t="str">
        <f>IF((IF(DATA!$H34=COLUMN() - 2,1,0)+IF(DATA!$I34=COLUMN() - 2,1,0)+IF(DATA!$J34=COLUMN() - 2,1,0))=0," ",(IF(OR(DATA!$H$21=СПИСОК!$A34,DATA!$I$21=СПИСОК!$A34,DATA!$J$21=СПИСОК!$A34),"++","+")))</f>
        <v xml:space="preserve"> </v>
      </c>
      <c r="W35" s="21" t="str">
        <f>IF((IF(DATA!$H34=COLUMN() - 2,1,0)+IF(DATA!$I34=COLUMN() - 2,1,0)+IF(DATA!$J34=COLUMN() - 2,1,0))=0," ",(IF(OR(DATA!$H$22=СПИСОК!$A34,DATA!$I$22=СПИСОК!$A34,DATA!$J$22=СПИСОК!$A34),"++","+")))</f>
        <v xml:space="preserve"> </v>
      </c>
      <c r="X35" s="21" t="str">
        <f>IF((IF(DATA!$H34=COLUMN() - 2,1,0)+IF(DATA!$I34=COLUMN() - 2,1,0)+IF(DATA!$J34=COLUMN() - 2,1,0))=0," ",(IF(OR(DATA!$H$23=СПИСОК!$A34,DATA!$I$23=СПИСОК!$A34,DATA!$J$23=СПИСОК!$A34),"++","+")))</f>
        <v>+</v>
      </c>
      <c r="Y35" s="21" t="str">
        <f>IF((IF(DATA!$H34=COLUMN() - 2,1,0)+IF(DATA!$I34=COLUMN() - 2,1,0)+IF(DATA!$J34=COLUMN() - 2,1,0))=0," ",(IF(OR(DATA!$H$24=СПИСОК!$A34,DATA!$I$24=СПИСОК!$A34,DATA!$J$24=СПИСОК!$A34),"++","+")))</f>
        <v xml:space="preserve"> </v>
      </c>
      <c r="Z35" s="21" t="str">
        <f>IF((IF(DATA!$H34=COLUMN() - 2,1,0)+IF(DATA!$I34=COLUMN() - 2,1,0)+IF(DATA!$J34=COLUMN() - 2,1,0))=0," ",(IF(OR(DATA!$H$25=СПИСОК!$A34,DATA!$I$25=СПИСОК!$A34,DATA!$J$25=СПИСОК!$A34),"++","+")))</f>
        <v xml:space="preserve"> </v>
      </c>
      <c r="AA35" s="21" t="str">
        <f>IF((IF(DATA!$H34=COLUMN() - 2,1,0)+IF(DATA!$I34=COLUMN() - 2,1,0)+IF(DATA!$J34=COLUMN() - 2,1,0))=0," ",(IF(OR(DATA!$H$26=СПИСОК!$A34,DATA!$I$26=СПИСОК!$A34,DATA!$J$26=СПИСОК!$A34),"++","+")))</f>
        <v xml:space="preserve"> </v>
      </c>
      <c r="AB35" s="21" t="str">
        <f>IF((IF(DATA!$H34=COLUMN() - 2,1,0)+IF(DATA!$I34=COLUMN() - 2,1,0)+IF(DATA!$J34=COLUMN() - 2,1,0))=0," ",(IF(OR(DATA!$H$27=СПИСОК!$A34,DATA!$I$27=СПИСОК!$A34,DATA!$J$27=СПИСОК!$A34),"++","+")))</f>
        <v xml:space="preserve"> </v>
      </c>
      <c r="AC35" s="21" t="str">
        <f>IF((IF(DATA!$H34=COLUMN() - 2,1,0)+IF(DATA!$I34=COLUMN() - 2,1,0)+IF(DATA!$J34=COLUMN() - 2,1,0))=0," ",(IF(OR(DATA!$H$28=СПИСОК!$A34,DATA!$I$28=СПИСОК!$A34,DATA!$J$28=СПИСОК!$A34),"++","+")))</f>
        <v xml:space="preserve"> </v>
      </c>
      <c r="AD35" s="21" t="str">
        <f>IF((IF(DATA!$H34=COLUMN() - 2,1,0)+IF(DATA!$I34=COLUMN() - 2,1,0)+IF(DATA!$J34=COLUMN() - 2,1,0))=0," ",(IF(OR(DATA!$H$29=СПИСОК!$A34,DATA!$I$29=СПИСОК!$A34,DATA!$J$29=СПИСОК!$A34),"++","+")))</f>
        <v xml:space="preserve"> </v>
      </c>
      <c r="AE35" s="21" t="str">
        <f>IF((IF(DATA!$H34=COLUMN() - 2,1,0)+IF(DATA!$I34=COLUMN() - 2,1,0)+IF(DATA!$J34=COLUMN() - 2,1,0))=0," ",(IF(OR(DATA!$H$30=СПИСОК!$A34,DATA!$I$30=СПИСОК!$A34,DATA!$J$30=СПИСОК!$A34),"++","+")))</f>
        <v xml:space="preserve"> </v>
      </c>
      <c r="AF35" s="21" t="str">
        <f>IF((IF(DATA!$H34=COLUMN() - 2,1,0)+IF(DATA!$I34=COLUMN() - 2,1,0)+IF(DATA!$J34=COLUMN() - 2,1,0))=0," ",(IF(OR(DATA!$H$31=СПИСОК!$A34,DATA!$I$31=СПИСОК!$A34,DATA!$J$31=СПИСОК!$A34),"++","+")))</f>
        <v xml:space="preserve"> </v>
      </c>
      <c r="AG35" s="21" t="str">
        <f>IF((IF(DATA!$H34=COLUMN() - 2,1,0)+IF(DATA!$I34=COLUMN() - 2,1,0)+IF(DATA!$J34=COLUMN() - 2,1,0))=0," ",(IF(OR(DATA!$H$32=СПИСОК!$A34,DATA!$I$32=СПИСОК!$A34,DATA!$J$32=СПИСОК!$A34),"++","+")))</f>
        <v xml:space="preserve"> </v>
      </c>
      <c r="AH35" s="21" t="str">
        <f>IF((IF(DATA!$H34=COLUMN() - 2,1,0)+IF(DATA!$I34=COLUMN() - 2,1,0)+IF(DATA!$J34=COLUMN() - 2,1,0))=0," ",(IF(OR(DATA!$H$33=СПИСОК!$A34,DATA!$I$33=СПИСОК!$A34,DATA!$J$33=СПИСОК!$A34),"++","+")))</f>
        <v xml:space="preserve"> </v>
      </c>
      <c r="AI35" s="23"/>
      <c r="AJ35" s="21" t="str">
        <f>IF((IF(DATA!$H34=COLUMN() - 2,1,0)+IF(DATA!$I34=COLUMN() - 2,1,0)+IF(DATA!$J34=COLUMN() - 2,1,0))=0," ",(IF(OR(DATA!$H$35=СПИСОК!$A34,DATA!$I$35=СПИСОК!$A34,DATA!$J$35=СПИСОК!$A34),"++","+")))</f>
        <v xml:space="preserve"> </v>
      </c>
      <c r="AK35" s="21" t="str">
        <f>IF((IF(DATA!$H34=COLUMN() - 2,1,0)+IF(DATA!$I34=COLUMN() - 2,1,0)+IF(DATA!$J34=COLUMN() - 2,1,0))=0," ",(IF(OR(DATA!$H$36=СПИСОК!$A34,DATA!$I$36=СПИСОК!$A34,DATA!$J$36=СПИСОК!$A34),"++","+")))</f>
        <v xml:space="preserve"> </v>
      </c>
      <c r="AL35" s="21" t="str">
        <f>IF((IF(DATA!$H34=COLUMN() - 2,1,0)+IF(DATA!$I34=COLUMN() - 2,1,0)+IF(DATA!$J34=COLUMN() - 2,1,0))=0," ",(IF(OR(DATA!$H$37=СПИСОК!$A34,DATA!$I$37=СПИСОК!$A34,DATA!$J$37=СПИСОК!$A34),"++","+")))</f>
        <v xml:space="preserve"> </v>
      </c>
      <c r="AM35" s="21" t="str">
        <f>IF((IF(DATA!$H34=COLUMN() - 2,1,0)+IF(DATA!$I34=COLUMN() - 2,1,0)+IF(DATA!$J34=COLUMN() - 2,1,0))=0," ",(IF(OR(DATA!$H$38=СПИСОК!$A34,DATA!$I$38=СПИСОК!$A34,DATA!$J$38=СПИСОК!$A34),"++","+")))</f>
        <v xml:space="preserve"> </v>
      </c>
      <c r="AN35" s="21" t="str">
        <f>IF((IF(DATA!$H34=COLUMN() - 2,1,0)+IF(DATA!$I34=COLUMN() - 2,1,0)+IF(DATA!$J34=COLUMN() - 2,1,0))=0," ",(IF(OR(DATA!$H$39=СПИСОК!$A34,DATA!$I$39=СПИСОК!$A34,DATA!$J$39=СПИСОК!$A34),"++","+")))</f>
        <v xml:space="preserve"> </v>
      </c>
      <c r="AO35" s="21" t="str">
        <f>IF((IF(DATA!$H34=COLUMN() - 2,1,0)+IF(DATA!$I34=COLUMN() - 2,1,0)+IF(DATA!$J34=COLUMN() - 2,1,0))=0," ",(IF(OR(DATA!$H$40=СПИСОК!$A34,DATA!$I$40=СПИСОК!$A34,DATA!$J$40=СПИСОК!$A34),"++","+")))</f>
        <v xml:space="preserve"> </v>
      </c>
      <c r="AP35" s="41" t="str">
        <f>IF((IF(DATA!$H34=COLUMN() - 2,1,0)+IF(DATA!$I34=COLUMN() - 2,1,0)+IF(DATA!$J34=COLUMN() - 2,1,0))=0," ",(IF(OR(DATA!$H$41=СПИСОК!$A34,DATA!$I$41=СПИСОК!$A34,DATA!$J$41=СПИСОК!$A34),"++","+")))</f>
        <v xml:space="preserve"> </v>
      </c>
      <c r="AQ35" s="33"/>
    </row>
    <row r="36" spans="1:43" ht="45" customHeight="1" x14ac:dyDescent="0.3">
      <c r="A36" s="85" t="str">
        <f>IF(СПИСОК!B35="","",СПИСОК!B35)</f>
        <v>Ярославкина Екатерина Евгеньевна</v>
      </c>
      <c r="B36" s="22"/>
      <c r="C36" s="20" t="str">
        <f>IF((IF(DATA!$H35=1,1,0)+IF(DATA!$I35=1,1,0)+IF(DATA!$J35=1,1,0))=0," ",(IF(OR(DATA!$H$2=СПИСОК!$A35,DATA!$I$2=СПИСОК!$A35,DATA!$J$2=СПИСОК!$A35),"++","+")))</f>
        <v xml:space="preserve"> </v>
      </c>
      <c r="D36" s="20" t="str">
        <f>IF((IF(DATA!H35=2,1,0)+IF(DATA!$I35=2,1,0)+IF(DATA!$J35=2,1,0))=0," ",(IF(OR(DATA!$H$3=СПИСОК!$A35,DATA!$I$3=СПИСОК!$A35,DATA!$J$3=СПИСОК!$A35),"++","+")))</f>
        <v xml:space="preserve"> </v>
      </c>
      <c r="E36" s="20" t="str">
        <f>IF((IF(DATA!$H35=3,1,0)+IF(DATA!$I35=3,1,0)+IF(DATA!$J35=3,1,0))=0," ",(IF(OR(DATA!$H$4=СПИСОК!$A35,DATA!$I$4=СПИСОК!$A35,DATA!$J$4=СПИСОК!$A35),"++","+")))</f>
        <v xml:space="preserve"> </v>
      </c>
      <c r="F36" s="20" t="str">
        <f>IF((IF(DATA!$H35=4,1,0)+IF(DATA!$I35=4,1,0)+IF(DATA!$J35=4,1,0))=0," ",(IF(OR(DATA!$H$5=СПИСОК!$A35,DATA!$I$5=СПИСОК!$A35,DATA!$J$5=СПИСОК!$A35),"++","+")))</f>
        <v>+</v>
      </c>
      <c r="G36" s="20" t="str">
        <f>IF((IF(DATA!$H35=COLUMN() - 2,1,0)+IF(DATA!$I35=COLUMN() - 2,1,0)+IF(DATA!$J35=COLUMN() - 2,1,0))=0," ",(IF(OR(DATA!$H$6=СПИСОК!$A35,DATA!$I$6=СПИСОК!$A35,DATA!$J$6=СПИСОК!$A35),"++","+")))</f>
        <v xml:space="preserve"> </v>
      </c>
      <c r="H36" s="20" t="str">
        <f>IF((IF(DATA!$H35=COLUMN() - 2,1,0)+IF(DATA!$I35=COLUMN() - 2,1,0)+IF(DATA!$J35=COLUMN() - 2,1,0))=0," ",(IF(OR(DATA!$H$7=СПИСОК!$A35,DATA!$I$7=СПИСОК!$A35,DATA!$J$7=СПИСОК!$A35),"++","+")))</f>
        <v xml:space="preserve"> </v>
      </c>
      <c r="I36" s="20" t="str">
        <f>IF((IF(DATA!$H35=COLUMN() - 2,1,0)+IF(DATA!$I35=COLUMN() - 2,1,0)+IF(DATA!$J35=COLUMN() - 2,1,0))=0," ",(IF(OR(DATA!$H$8=СПИСОК!$A35,DATA!$I$8=СПИСОК!$A35,DATA!$J$8=СПИСОК!$A35),"++","+")))</f>
        <v xml:space="preserve"> </v>
      </c>
      <c r="J36" s="21" t="str">
        <f>IF((IF(DATA!$H35=COLUMN() - 2,1,0)+IF(DATA!$I35=COLUMN() - 2,1,0)+IF(DATA!$J35=COLUMN() - 2,1,0))=0," ",(IF(OR(DATA!$H$9=СПИСОК!$A35,DATA!$I$9=СПИСОК!$A35,DATA!$J$9=СПИСОК!$A35),"++","+")))</f>
        <v xml:space="preserve"> </v>
      </c>
      <c r="K36" s="21" t="str">
        <f>IF((IF(DATA!$H35=COLUMN() - 2,1,0)+IF(DATA!$I35=COLUMN() - 2,1,0)+IF(DATA!$J35=COLUMN() - 2,1,0))=0," ",(IF(OR(DATA!$H$10=СПИСОК!$A35,DATA!$I$10=СПИСОК!$A35,DATA!$J$10=СПИСОК!$A35),"++","+")))</f>
        <v xml:space="preserve"> </v>
      </c>
      <c r="L36" s="21" t="str">
        <f>IF((IF(DATA!$H35=COLUMN() - 2,1,0)+IF(DATA!$I35=COLUMN() - 2,1,0)+IF(DATA!$J35=COLUMN() - 2,1,0))=0," ",(IF(OR(DATA!$H$11=СПИСОК!$A35,DATA!$I$11=СПИСОК!$A35,DATA!$J$11=СПИСОК!$A35),"++","+")))</f>
        <v xml:space="preserve"> </v>
      </c>
      <c r="M36" s="21" t="str">
        <f>IF((IF(DATA!$H35=COLUMN() - 2,1,0)+IF(DATA!$I35=COLUMN() - 2,1,0)+IF(DATA!$J35=COLUMN() - 2,1,0))=0," ",(IF(OR(DATA!$H$12=СПИСОК!$A35,DATA!$I$12=СПИСОК!$A35,DATA!$J$12=СПИСОК!$A35),"++","+")))</f>
        <v xml:space="preserve"> </v>
      </c>
      <c r="N36" s="21" t="str">
        <f>IF((IF(DATA!$H35=COLUMN() - 2,1,0)+IF(DATA!$I35=COLUMN() - 2,1,0)+IF(DATA!$J35=COLUMN() - 2,1,0))=0," ",(IF(OR(DATA!$H$13=СПИСОК!$A35,DATA!$I$13=СПИСОК!$A35,DATA!$J$13=СПИСОК!$A35),"++","+")))</f>
        <v xml:space="preserve"> </v>
      </c>
      <c r="O36" s="21" t="str">
        <f>IF((IF(DATA!$H35=COLUMN() - 2,1,0)+IF(DATA!$I35=COLUMN() - 2,1,0)+IF(DATA!$J35=COLUMN() - 2,1,0))=0," ",(IF(OR(DATA!$H$14=СПИСОК!$A35,DATA!$I$14=СПИСОК!$A35,DATA!$J$14=СПИСОК!$A35),"++","+")))</f>
        <v xml:space="preserve"> </v>
      </c>
      <c r="P36" s="21" t="str">
        <f>IF((IF(DATA!$H35=COLUMN() - 2,1,0)+IF(DATA!$I35=COLUMN() - 2,1,0)+IF(DATA!$J35=COLUMN() - 2,1,0))=0," ",(IF(OR(DATA!$H$15=СПИСОК!$A35,DATA!$I$15=СПИСОК!$A35,DATA!$J$15=СПИСОК!$A35),"++","+")))</f>
        <v xml:space="preserve"> </v>
      </c>
      <c r="Q36" s="21" t="str">
        <f>IF((IF(DATA!$H35=COLUMN() - 2,1,0)+IF(DATA!$I35=COLUMN() - 2,1,0)+IF(DATA!$J35=COLUMN() - 2,1,0))=0," ",(IF(OR(DATA!$H$16=СПИСОК!$A35,DATA!$I$16=СПИСОК!$A35,DATA!$J$16=СПИСОК!$A35),"++","+")))</f>
        <v xml:space="preserve"> </v>
      </c>
      <c r="R36" s="21" t="str">
        <f>IF((IF(DATA!$H35=COLUMN() - 2,1,0)+IF(DATA!$I35=COLUMN() - 2,1,0)+IF(DATA!$J35=COLUMN() - 2,1,0))=0," ",(IF(OR(DATA!$H$17=СПИСОК!$A35,DATA!$I$17=СПИСОК!$A35,DATA!$J$17=СПИСОК!$A35),"++","+")))</f>
        <v xml:space="preserve"> </v>
      </c>
      <c r="S36" s="21" t="str">
        <f>IF((IF(DATA!$H35=COLUMN() - 2,1,0)+IF(DATA!$I35=COLUMN() - 2,1,0)+IF(DATA!$J35=COLUMN() - 2,1,0))=0," ",(IF(OR(DATA!$H$18=СПИСОК!$A35,DATA!$I$18=СПИСОК!$A35,DATA!$J$18=СПИСОК!$A35),"++","+")))</f>
        <v xml:space="preserve"> </v>
      </c>
      <c r="T36" s="21" t="str">
        <f>IF((IF(DATA!$H35=COLUMN() - 2,1,0)+IF(DATA!$I35=COLUMN() - 2,1,0)+IF(DATA!$J35=COLUMN() - 2,1,0))=0," ",(IF(OR(DATA!$H$19=СПИСОК!$A35,DATA!$I$19=СПИСОК!$A35,DATA!$J$19=СПИСОК!$A35),"++","+")))</f>
        <v xml:space="preserve"> </v>
      </c>
      <c r="U36" s="21" t="str">
        <f>IF((IF(DATA!$H35=COLUMN() - 2,1,0)+IF(DATA!$I35=COLUMN() - 2,1,0)+IF(DATA!$J35=COLUMN() - 2,1,0))=0," ",(IF(OR(DATA!$H$20=СПИСОК!$A35,DATA!$I$20=СПИСОК!$A35,DATA!$J$20=СПИСОК!$A35),"++","+")))</f>
        <v xml:space="preserve"> </v>
      </c>
      <c r="V36" s="21" t="str">
        <f>IF((IF(DATA!$H35=COLUMN() - 2,1,0)+IF(DATA!$I35=COLUMN() - 2,1,0)+IF(DATA!$J35=COLUMN() - 2,1,0))=0," ",(IF(OR(DATA!$H$21=СПИСОК!$A35,DATA!$I$21=СПИСОК!$A35,DATA!$J$21=СПИСОК!$A35),"++","+")))</f>
        <v xml:space="preserve"> </v>
      </c>
      <c r="W36" s="21" t="str">
        <f>IF((IF(DATA!$H35=COLUMN() - 2,1,0)+IF(DATA!$I35=COLUMN() - 2,1,0)+IF(DATA!$J35=COLUMN() - 2,1,0))=0," ",(IF(OR(DATA!$H$22=СПИСОК!$A35,DATA!$I$22=СПИСОК!$A35,DATA!$J$22=СПИСОК!$A35),"++","+")))</f>
        <v xml:space="preserve"> </v>
      </c>
      <c r="X36" s="21" t="str">
        <f>IF((IF(DATA!$H35=COLUMN() - 2,1,0)+IF(DATA!$I35=COLUMN() - 2,1,0)+IF(DATA!$J35=COLUMN() - 2,1,0))=0," ",(IF(OR(DATA!$H$23=СПИСОК!$A35,DATA!$I$23=СПИСОК!$A35,DATA!$J$23=СПИСОК!$A35),"++","+")))</f>
        <v xml:space="preserve"> </v>
      </c>
      <c r="Y36" s="21" t="str">
        <f>IF((IF(DATA!$H35=COLUMN() - 2,1,0)+IF(DATA!$I35=COLUMN() - 2,1,0)+IF(DATA!$J35=COLUMN() - 2,1,0))=0," ",(IF(OR(DATA!$H$24=СПИСОК!$A35,DATA!$I$24=СПИСОК!$A35,DATA!$J$24=СПИСОК!$A35),"++","+")))</f>
        <v xml:space="preserve"> </v>
      </c>
      <c r="Z36" s="21" t="str">
        <f>IF((IF(DATA!$H35=COLUMN() - 2,1,0)+IF(DATA!$I35=COLUMN() - 2,1,0)+IF(DATA!$J35=COLUMN() - 2,1,0))=0," ",(IF(OR(DATA!$H$25=СПИСОК!$A35,DATA!$I$25=СПИСОК!$A35,DATA!$J$25=СПИСОК!$A35),"++","+")))</f>
        <v xml:space="preserve"> </v>
      </c>
      <c r="AA36" s="21" t="str">
        <f>IF((IF(DATA!$H35=COLUMN() - 2,1,0)+IF(DATA!$I35=COLUMN() - 2,1,0)+IF(DATA!$J35=COLUMN() - 2,1,0))=0," ",(IF(OR(DATA!$H$26=СПИСОК!$A35,DATA!$I$26=СПИСОК!$A35,DATA!$J$26=СПИСОК!$A35),"++","+")))</f>
        <v xml:space="preserve"> </v>
      </c>
      <c r="AB36" s="21" t="str">
        <f>IF((IF(DATA!$H35=COLUMN() - 2,1,0)+IF(DATA!$I35=COLUMN() - 2,1,0)+IF(DATA!$J35=COLUMN() - 2,1,0))=0," ",(IF(OR(DATA!$H$27=СПИСОК!$A35,DATA!$I$27=СПИСОК!$A35,DATA!$J$27=СПИСОК!$A35),"++","+")))</f>
        <v>+</v>
      </c>
      <c r="AC36" s="21" t="str">
        <f>IF((IF(DATA!$H35=COLUMN() - 2,1,0)+IF(DATA!$I35=COLUMN() - 2,1,0)+IF(DATA!$J35=COLUMN() - 2,1,0))=0," ",(IF(OR(DATA!$H$28=СПИСОК!$A35,DATA!$I$28=СПИСОК!$A35,DATA!$J$28=СПИСОК!$A35),"++","+")))</f>
        <v>+</v>
      </c>
      <c r="AD36" s="21" t="str">
        <f>IF((IF(DATA!$H35=COLUMN() - 2,1,0)+IF(DATA!$I35=COLUMN() - 2,1,0)+IF(DATA!$J35=COLUMN() - 2,1,0))=0," ",(IF(OR(DATA!$H$29=СПИСОК!$A35,DATA!$I$29=СПИСОК!$A35,DATA!$J$29=СПИСОК!$A35),"++","+")))</f>
        <v xml:space="preserve"> </v>
      </c>
      <c r="AE36" s="21" t="str">
        <f>IF((IF(DATA!$H35=COLUMN() - 2,1,0)+IF(DATA!$I35=COLUMN() - 2,1,0)+IF(DATA!$J35=COLUMN() - 2,1,0))=0," ",(IF(OR(DATA!$H$30=СПИСОК!$A35,DATA!$I$30=СПИСОК!$A35,DATA!$J$30=СПИСОК!$A35),"++","+")))</f>
        <v xml:space="preserve"> </v>
      </c>
      <c r="AF36" s="21" t="str">
        <f>IF((IF(DATA!$H35=COLUMN() - 2,1,0)+IF(DATA!$I35=COLUMN() - 2,1,0)+IF(DATA!$J35=COLUMN() - 2,1,0))=0," ",(IF(OR(DATA!$H$31=СПИСОК!$A35,DATA!$I$31=СПИСОК!$A35,DATA!$J$31=СПИСОК!$A35),"++","+")))</f>
        <v xml:space="preserve"> </v>
      </c>
      <c r="AG36" s="21" t="str">
        <f>IF((IF(DATA!$H35=COLUMN() - 2,1,0)+IF(DATA!$I35=COLUMN() - 2,1,0)+IF(DATA!$J35=COLUMN() - 2,1,0))=0," ",(IF(OR(DATA!$H$32=СПИСОК!$A35,DATA!$I$32=СПИСОК!$A35,DATA!$J$32=СПИСОК!$A35),"++","+")))</f>
        <v xml:space="preserve"> </v>
      </c>
      <c r="AH36" s="21" t="str">
        <f>IF((IF(DATA!$H35=COLUMN() - 2,1,0)+IF(DATA!$I35=COLUMN() - 2,1,0)+IF(DATA!$J35=COLUMN() - 2,1,0))=0," ",(IF(OR(DATA!$H$33=СПИСОК!$A35,DATA!$I$33=СПИСОК!$A35,DATA!$J$33=СПИСОК!$A35),"++","+")))</f>
        <v xml:space="preserve"> </v>
      </c>
      <c r="AI36" s="21" t="str">
        <f>IF((IF(DATA!$H35=COLUMN() - 2,1,0)+IF(DATA!$I35=COLUMN() - 2,1,0)+IF(DATA!$J35=COLUMN() - 2,1,0))=0," ",(IF(OR(DATA!$H$34=СПИСОК!$A35,DATA!$I$34=СПИСОК!$A35,DATA!$J$34=СПИСОК!$A35),"++","+")))</f>
        <v xml:space="preserve"> </v>
      </c>
      <c r="AJ36" s="23"/>
      <c r="AK36" s="21" t="str">
        <f>IF((IF(DATA!$H35=COLUMN() - 2,1,0)+IF(DATA!$I35=COLUMN() - 2,1,0)+IF(DATA!$J35=COLUMN() - 2,1,0))=0," ",(IF(OR(DATA!$H$36=СПИСОК!$A35,DATA!$I$36=СПИСОК!$A35,DATA!$J$36=СПИСОК!$A35),"++","+")))</f>
        <v xml:space="preserve"> </v>
      </c>
      <c r="AL36" s="21" t="str">
        <f>IF((IF(DATA!$H35=COLUMN() - 2,1,0)+IF(DATA!$I35=COLUMN() - 2,1,0)+IF(DATA!$J35=COLUMN() - 2,1,0))=0," ",(IF(OR(DATA!$H$37=СПИСОК!$A35,DATA!$I$37=СПИСОК!$A35,DATA!$J$37=СПИСОК!$A35),"++","+")))</f>
        <v xml:space="preserve"> </v>
      </c>
      <c r="AM36" s="21" t="str">
        <f>IF((IF(DATA!$H35=COLUMN() - 2,1,0)+IF(DATA!$I35=COLUMN() - 2,1,0)+IF(DATA!$J35=COLUMN() - 2,1,0))=0," ",(IF(OR(DATA!$H$38=СПИСОК!$A35,DATA!$I$38=СПИСОК!$A35,DATA!$J$38=СПИСОК!$A35),"++","+")))</f>
        <v xml:space="preserve"> </v>
      </c>
      <c r="AN36" s="21" t="str">
        <f>IF((IF(DATA!$H35=COLUMN() - 2,1,0)+IF(DATA!$I35=COLUMN() - 2,1,0)+IF(DATA!$J35=COLUMN() - 2,1,0))=0," ",(IF(OR(DATA!$H$39=СПИСОК!$A35,DATA!$I$39=СПИСОК!$A35,DATA!$J$39=СПИСОК!$A35),"++","+")))</f>
        <v xml:space="preserve"> </v>
      </c>
      <c r="AO36" s="21" t="str">
        <f>IF((IF(DATA!$H35=COLUMN() - 2,1,0)+IF(DATA!$I35=COLUMN() - 2,1,0)+IF(DATA!$J35=COLUMN() - 2,1,0))=0," ",(IF(OR(DATA!$H$40=СПИСОК!$A35,DATA!$I$40=СПИСОК!$A35,DATA!$J$40=СПИСОК!$A35),"++","+")))</f>
        <v xml:space="preserve"> </v>
      </c>
      <c r="AP36" s="41" t="str">
        <f>IF((IF(DATA!$H35=COLUMN() - 2,1,0)+IF(DATA!$I35=COLUMN() - 2,1,0)+IF(DATA!$J35=COLUMN() - 2,1,0))=0," ",(IF(OR(DATA!$H$41=СПИСОК!$A35,DATA!$I$41=СПИСОК!$A35,DATA!$J$41=СПИСОК!$A35),"++","+")))</f>
        <v xml:space="preserve"> </v>
      </c>
      <c r="AQ36" s="33"/>
    </row>
    <row r="37" spans="1:43" ht="45" customHeight="1" x14ac:dyDescent="0.3">
      <c r="A37" s="85" t="str">
        <f>IF(СПИСОК!B36="","",СПИСОК!B36)</f>
        <v>ㅤ</v>
      </c>
      <c r="B37" s="22"/>
      <c r="C37" s="20" t="str">
        <f>IF((IF(DATA!$H36=1,1,0)+IF(DATA!$I36=1,1,0)+IF(DATA!$J36=1,1,0))=0," ",(IF(OR(DATA!$H$2=СПИСОК!$A36,DATA!$I$2=СПИСОК!$A36,DATA!$J$2=СПИСОК!$A36),"++","+")))</f>
        <v xml:space="preserve"> </v>
      </c>
      <c r="D37" s="20" t="str">
        <f>IF((IF(DATA!H36=2,1,0)+IF(DATA!$I36=2,1,0)+IF(DATA!$J36=2,1,0))=0," ",(IF(OR(DATA!$H$3=СПИСОК!$A36,DATA!$I$3=СПИСОК!$A36,DATA!$J$3=СПИСОК!$A36),"++","+")))</f>
        <v xml:space="preserve"> </v>
      </c>
      <c r="E37" s="20" t="str">
        <f>IF((IF(DATA!$H36=3,1,0)+IF(DATA!$I36=3,1,0)+IF(DATA!$J36=3,1,0))=0," ",(IF(OR(DATA!$H$4=СПИСОК!$A36,DATA!$I$4=СПИСОК!$A36,DATA!$J$4=СПИСОК!$A36),"++","+")))</f>
        <v xml:space="preserve"> </v>
      </c>
      <c r="F37" s="20" t="str">
        <f>IF((IF(DATA!$H36=4,1,0)+IF(DATA!$I36=4,1,0)+IF(DATA!$J36=4,1,0))=0," ",(IF(OR(DATA!$H$5=СПИСОК!$A36,DATA!$I$5=СПИСОК!$A36,DATA!$J$5=СПИСОК!$A36),"++","+")))</f>
        <v xml:space="preserve"> </v>
      </c>
      <c r="G37" s="20" t="str">
        <f>IF((IF(DATA!$H36=COLUMN() - 2,1,0)+IF(DATA!$I36=COLUMN() - 2,1,0)+IF(DATA!$J36=COLUMN() - 2,1,0))=0," ",(IF(OR(DATA!$H$6=СПИСОК!$A36,DATA!$I$6=СПИСОК!$A36,DATA!$J$6=СПИСОК!$A36),"++","+")))</f>
        <v xml:space="preserve"> </v>
      </c>
      <c r="H37" s="20" t="str">
        <f>IF((IF(DATA!$H36=COLUMN() - 2,1,0)+IF(DATA!$I36=COLUMN() - 2,1,0)+IF(DATA!$J36=COLUMN() - 2,1,0))=0," ",(IF(OR(DATA!$H$7=СПИСОК!$A36,DATA!$I$7=СПИСОК!$A36,DATA!$J$7=СПИСОК!$A36),"++","+")))</f>
        <v xml:space="preserve"> </v>
      </c>
      <c r="I37" s="20" t="str">
        <f>IF((IF(DATA!$H36=COLUMN() - 2,1,0)+IF(DATA!$I36=COLUMN() - 2,1,0)+IF(DATA!$J36=COLUMN() - 2,1,0))=0," ",(IF(OR(DATA!$H$8=СПИСОК!$A36,DATA!$I$8=СПИСОК!$A36,DATA!$J$8=СПИСОК!$A36),"++","+")))</f>
        <v xml:space="preserve"> </v>
      </c>
      <c r="J37" s="21" t="str">
        <f>IF((IF(DATA!$H36=COLUMN() - 2,1,0)+IF(DATA!$I36=COLUMN() - 2,1,0)+IF(DATA!$J36=COLUMN() - 2,1,0))=0," ",(IF(OR(DATA!$H$9=СПИСОК!$A36,DATA!$I$9=СПИСОК!$A36,DATA!$J$9=СПИСОК!$A36),"++","+")))</f>
        <v xml:space="preserve"> </v>
      </c>
      <c r="K37" s="21" t="str">
        <f>IF((IF(DATA!$H36=COLUMN() - 2,1,0)+IF(DATA!$I36=COLUMN() - 2,1,0)+IF(DATA!$J36=COLUMN() - 2,1,0))=0," ",(IF(OR(DATA!$H$10=СПИСОК!$A36,DATA!$I$10=СПИСОК!$A36,DATA!$J$10=СПИСОК!$A36),"++","+")))</f>
        <v xml:space="preserve"> </v>
      </c>
      <c r="L37" s="21" t="str">
        <f>IF((IF(DATA!$H36=COLUMN() - 2,1,0)+IF(DATA!$I36=COLUMN() - 2,1,0)+IF(DATA!$J36=COLUMN() - 2,1,0))=0," ",(IF(OR(DATA!$H$11=СПИСОК!$A36,DATA!$I$11=СПИСОК!$A36,DATA!$J$11=СПИСОК!$A36),"++","+")))</f>
        <v xml:space="preserve"> </v>
      </c>
      <c r="M37" s="21" t="str">
        <f>IF((IF(DATA!$H36=COLUMN() - 2,1,0)+IF(DATA!$I36=COLUMN() - 2,1,0)+IF(DATA!$J36=COLUMN() - 2,1,0))=0," ",(IF(OR(DATA!$H$12=СПИСОК!$A36,DATA!$I$12=СПИСОК!$A36,DATA!$J$12=СПИСОК!$A36),"++","+")))</f>
        <v xml:space="preserve"> </v>
      </c>
      <c r="N37" s="21" t="str">
        <f>IF((IF(DATA!$H36=COLUMN() - 2,1,0)+IF(DATA!$I36=COLUMN() - 2,1,0)+IF(DATA!$J36=COLUMN() - 2,1,0))=0," ",(IF(OR(DATA!$H$13=СПИСОК!$A36,DATA!$I$13=СПИСОК!$A36,DATA!$J$13=СПИСОК!$A36),"++","+")))</f>
        <v xml:space="preserve"> </v>
      </c>
      <c r="O37" s="21" t="str">
        <f>IF((IF(DATA!$H36=COLUMN() - 2,1,0)+IF(DATA!$I36=COLUMN() - 2,1,0)+IF(DATA!$J36=COLUMN() - 2,1,0))=0," ",(IF(OR(DATA!$H$14=СПИСОК!$A36,DATA!$I$14=СПИСОК!$A36,DATA!$J$14=СПИСОК!$A36),"++","+")))</f>
        <v xml:space="preserve"> </v>
      </c>
      <c r="P37" s="21" t="str">
        <f>IF((IF(DATA!$H36=COLUMN() - 2,1,0)+IF(DATA!$I36=COLUMN() - 2,1,0)+IF(DATA!$J36=COLUMN() - 2,1,0))=0," ",(IF(OR(DATA!$H$15=СПИСОК!$A36,DATA!$I$15=СПИСОК!$A36,DATA!$J$15=СПИСОК!$A36),"++","+")))</f>
        <v xml:space="preserve"> </v>
      </c>
      <c r="Q37" s="21" t="str">
        <f>IF((IF(DATA!$H36=COLUMN() - 2,1,0)+IF(DATA!$I36=COLUMN() - 2,1,0)+IF(DATA!$J36=COLUMN() - 2,1,0))=0," ",(IF(OR(DATA!$H$16=СПИСОК!$A36,DATA!$I$16=СПИСОК!$A36,DATA!$J$16=СПИСОК!$A36),"++","+")))</f>
        <v xml:space="preserve"> </v>
      </c>
      <c r="R37" s="21" t="str">
        <f>IF((IF(DATA!$H36=COLUMN() - 2,1,0)+IF(DATA!$I36=COLUMN() - 2,1,0)+IF(DATA!$J36=COLUMN() - 2,1,0))=0," ",(IF(OR(DATA!$H$17=СПИСОК!$A36,DATA!$I$17=СПИСОК!$A36,DATA!$J$17=СПИСОК!$A36),"++","+")))</f>
        <v xml:space="preserve"> </v>
      </c>
      <c r="S37" s="21" t="str">
        <f>IF((IF(DATA!$H36=COLUMN() - 2,1,0)+IF(DATA!$I36=COLUMN() - 2,1,0)+IF(DATA!$J36=COLUMN() - 2,1,0))=0," ",(IF(OR(DATA!$H$18=СПИСОК!$A36,DATA!$I$18=СПИСОК!$A36,DATA!$J$18=СПИСОК!$A36),"++","+")))</f>
        <v xml:space="preserve"> </v>
      </c>
      <c r="T37" s="21" t="str">
        <f>IF((IF(DATA!$H36=COLUMN() - 2,1,0)+IF(DATA!$I36=COLUMN() - 2,1,0)+IF(DATA!$J36=COLUMN() - 2,1,0))=0," ",(IF(OR(DATA!$H$19=СПИСОК!$A36,DATA!$I$19=СПИСОК!$A36,DATA!$J$19=СПИСОК!$A36),"++","+")))</f>
        <v xml:space="preserve"> </v>
      </c>
      <c r="U37" s="21" t="str">
        <f>IF((IF(DATA!$H36=COLUMN() - 2,1,0)+IF(DATA!$I36=COLUMN() - 2,1,0)+IF(DATA!$J36=COLUMN() - 2,1,0))=0," ",(IF(OR(DATA!$H$20=СПИСОК!$A36,DATA!$I$20=СПИСОК!$A36,DATA!$J$20=СПИСОК!$A36),"++","+")))</f>
        <v xml:space="preserve"> </v>
      </c>
      <c r="V37" s="21" t="str">
        <f>IF((IF(DATA!$H36=COLUMN() - 2,1,0)+IF(DATA!$I36=COLUMN() - 2,1,0)+IF(DATA!$J36=COLUMN() - 2,1,0))=0," ",(IF(OR(DATA!$H$21=СПИСОК!$A36,DATA!$I$21=СПИСОК!$A36,DATA!$J$21=СПИСОК!$A36),"++","+")))</f>
        <v xml:space="preserve"> </v>
      </c>
      <c r="W37" s="21" t="str">
        <f>IF((IF(DATA!$H36=COLUMN() - 2,1,0)+IF(DATA!$I36=COLUMN() - 2,1,0)+IF(DATA!$J36=COLUMN() - 2,1,0))=0," ",(IF(OR(DATA!$H$22=СПИСОК!$A36,DATA!$I$22=СПИСОК!$A36,DATA!$J$22=СПИСОК!$A36),"++","+")))</f>
        <v xml:space="preserve"> </v>
      </c>
      <c r="X37" s="21" t="str">
        <f>IF((IF(DATA!$H36=COLUMN() - 2,1,0)+IF(DATA!$I36=COLUMN() - 2,1,0)+IF(DATA!$J36=COLUMN() - 2,1,0))=0," ",(IF(OR(DATA!$H$23=СПИСОК!$A36,DATA!$I$23=СПИСОК!$A36,DATA!$J$23=СПИСОК!$A36),"++","+")))</f>
        <v xml:space="preserve"> </v>
      </c>
      <c r="Y37" s="21" t="str">
        <f>IF((IF(DATA!$H36=COLUMN() - 2,1,0)+IF(DATA!$I36=COLUMN() - 2,1,0)+IF(DATA!$J36=COLUMN() - 2,1,0))=0," ",(IF(OR(DATA!$H$24=СПИСОК!$A36,DATA!$I$24=СПИСОК!$A36,DATA!$J$24=СПИСОК!$A36),"++","+")))</f>
        <v xml:space="preserve"> </v>
      </c>
      <c r="Z37" s="21" t="str">
        <f>IF((IF(DATA!$H36=COLUMN() - 2,1,0)+IF(DATA!$I36=COLUMN() - 2,1,0)+IF(DATA!$J36=COLUMN() - 2,1,0))=0," ",(IF(OR(DATA!$H$25=СПИСОК!$A36,DATA!$I$25=СПИСОК!$A36,DATA!$J$25=СПИСОК!$A36),"++","+")))</f>
        <v xml:space="preserve"> </v>
      </c>
      <c r="AA37" s="21" t="str">
        <f>IF((IF(DATA!$H36=COLUMN() - 2,1,0)+IF(DATA!$I36=COLUMN() - 2,1,0)+IF(DATA!$J36=COLUMN() - 2,1,0))=0," ",(IF(OR(DATA!$H$26=СПИСОК!$A36,DATA!$I$26=СПИСОК!$A36,DATA!$J$26=СПИСОК!$A36),"++","+")))</f>
        <v xml:space="preserve"> </v>
      </c>
      <c r="AB37" s="21" t="str">
        <f>IF((IF(DATA!$H36=COLUMN() - 2,1,0)+IF(DATA!$I36=COLUMN() - 2,1,0)+IF(DATA!$J36=COLUMN() - 2,1,0))=0," ",(IF(OR(DATA!$H$27=СПИСОК!$A36,DATA!$I$27=СПИСОК!$A36,DATA!$J$27=СПИСОК!$A36),"++","+")))</f>
        <v xml:space="preserve"> </v>
      </c>
      <c r="AC37" s="21" t="str">
        <f>IF((IF(DATA!$H36=COLUMN() - 2,1,0)+IF(DATA!$I36=COLUMN() - 2,1,0)+IF(DATA!$J36=COLUMN() - 2,1,0))=0," ",(IF(OR(DATA!$H$28=СПИСОК!$A36,DATA!$I$28=СПИСОК!$A36,DATA!$J$28=СПИСОК!$A36),"++","+")))</f>
        <v xml:space="preserve"> </v>
      </c>
      <c r="AD37" s="21" t="str">
        <f>IF((IF(DATA!$H36=COLUMN() - 2,1,0)+IF(DATA!$I36=COLUMN() - 2,1,0)+IF(DATA!$J36=COLUMN() - 2,1,0))=0," ",(IF(OR(DATA!$H$29=СПИСОК!$A36,DATA!$I$29=СПИСОК!$A36,DATA!$J$29=СПИСОК!$A36),"++","+")))</f>
        <v xml:space="preserve"> </v>
      </c>
      <c r="AE37" s="21" t="str">
        <f>IF((IF(DATA!$H36=COLUMN() - 2,1,0)+IF(DATA!$I36=COLUMN() - 2,1,0)+IF(DATA!$J36=COLUMN() - 2,1,0))=0," ",(IF(OR(DATA!$H$30=СПИСОК!$A36,DATA!$I$30=СПИСОК!$A36,DATA!$J$30=СПИСОК!$A36),"++","+")))</f>
        <v xml:space="preserve"> </v>
      </c>
      <c r="AF37" s="21" t="str">
        <f>IF((IF(DATA!$H36=COLUMN() - 2,1,0)+IF(DATA!$I36=COLUMN() - 2,1,0)+IF(DATA!$J36=COLUMN() - 2,1,0))=0," ",(IF(OR(DATA!$H$31=СПИСОК!$A36,DATA!$I$31=СПИСОК!$A36,DATA!$J$31=СПИСОК!$A36),"++","+")))</f>
        <v xml:space="preserve"> </v>
      </c>
      <c r="AG37" s="21" t="str">
        <f>IF((IF(DATA!$H36=COLUMN() - 2,1,0)+IF(DATA!$I36=COLUMN() - 2,1,0)+IF(DATA!$J36=COLUMN() - 2,1,0))=0," ",(IF(OR(DATA!$H$32=СПИСОК!$A36,DATA!$I$32=СПИСОК!$A36,DATA!$J$32=СПИСОК!$A36),"++","+")))</f>
        <v xml:space="preserve"> </v>
      </c>
      <c r="AH37" s="21" t="str">
        <f>IF((IF(DATA!$H36=COLUMN() - 2,1,0)+IF(DATA!$I36=COLUMN() - 2,1,0)+IF(DATA!$J36=COLUMN() - 2,1,0))=0," ",(IF(OR(DATA!$H$33=СПИСОК!$A36,DATA!$I$33=СПИСОК!$A36,DATA!$J$33=СПИСОК!$A36),"++","+")))</f>
        <v xml:space="preserve"> </v>
      </c>
      <c r="AI37" s="21" t="str">
        <f>IF((IF(DATA!$H36=COLUMN() - 2,1,0)+IF(DATA!$I36=COLUMN() - 2,1,0)+IF(DATA!$J36=COLUMN() - 2,1,0))=0," ",(IF(OR(DATA!$H$34=СПИСОК!$A36,DATA!$I$34=СПИСОК!$A36,DATA!$J$34=СПИСОК!$A36),"++","+")))</f>
        <v xml:space="preserve"> </v>
      </c>
      <c r="AJ37" s="21" t="str">
        <f>IF((IF(DATA!$H36=COLUMN() - 2,1,0)+IF(DATA!$I36=COLUMN() - 2,1,0)+IF(DATA!$J36=COLUMN() - 2,1,0))=0," ",(IF(OR(DATA!$H$35=СПИСОК!$A36,DATA!$I$35=СПИСОК!$A36,DATA!$J$35=СПИСОК!$A36),"++","+")))</f>
        <v xml:space="preserve"> </v>
      </c>
      <c r="AK37" s="23"/>
      <c r="AL37" s="21" t="str">
        <f>IF((IF(DATA!$H36=COLUMN() - 2,1,0)+IF(DATA!$I36=COLUMN() - 2,1,0)+IF(DATA!$J36=COLUMN() - 2,1,0))=0," ",(IF(OR(DATA!$H$37=СПИСОК!$A36,DATA!$I$37=СПИСОК!$A36,DATA!$J$37=СПИСОК!$A36),"++","+")))</f>
        <v xml:space="preserve"> </v>
      </c>
      <c r="AM37" s="21" t="str">
        <f>IF((IF(DATA!$H36=COLUMN() - 2,1,0)+IF(DATA!$I36=COLUMN() - 2,1,0)+IF(DATA!$J36=COLUMN() - 2,1,0))=0," ",(IF(OR(DATA!$H$38=СПИСОК!$A36,DATA!$I$38=СПИСОК!$A36,DATA!$J$38=СПИСОК!$A36),"++","+")))</f>
        <v xml:space="preserve"> </v>
      </c>
      <c r="AN37" s="21" t="str">
        <f>IF((IF(DATA!$H36=COLUMN() - 2,1,0)+IF(DATA!$I36=COLUMN() - 2,1,0)+IF(DATA!$J36=COLUMN() - 2,1,0))=0," ",(IF(OR(DATA!$H$39=СПИСОК!$A36,DATA!$I$39=СПИСОК!$A36,DATA!$J$39=СПИСОК!$A36),"++","+")))</f>
        <v xml:space="preserve"> </v>
      </c>
      <c r="AO37" s="21" t="str">
        <f>IF((IF(DATA!$H36=COLUMN() - 2,1,0)+IF(DATA!$I36=COLUMN() - 2,1,0)+IF(DATA!$J36=COLUMN() - 2,1,0))=0," ",(IF(OR(DATA!$H$40=СПИСОК!$A36,DATA!$I$40=СПИСОК!$A36,DATA!$J$40=СПИСОК!$A36),"++","+")))</f>
        <v xml:space="preserve"> </v>
      </c>
      <c r="AP37" s="41" t="str">
        <f>IF((IF(DATA!$H36=COLUMN() - 2,1,0)+IF(DATA!$I36=COLUMN() - 2,1,0)+IF(DATA!$J36=COLUMN() - 2,1,0))=0," ",(IF(OR(DATA!$H$41=СПИСОК!$A36,DATA!$I$41=СПИСОК!$A36,DATA!$J$41=СПИСОК!$A36),"++","+")))</f>
        <v xml:space="preserve"> </v>
      </c>
      <c r="AQ37" s="33"/>
    </row>
    <row r="38" spans="1:43" ht="45" customHeight="1" x14ac:dyDescent="0.3">
      <c r="A38" s="85" t="str">
        <f>IF(СПИСОК!B37="","",СПИСОК!B37)</f>
        <v>ㅤ</v>
      </c>
      <c r="B38" s="22"/>
      <c r="C38" s="20" t="str">
        <f>IF((IF(DATA!$H37=1,1,0)+IF(DATA!$I37=1,1,0)+IF(DATA!$J37=1,1,0))=0," ",(IF(OR(DATA!$H$2=СПИСОК!$A37,DATA!$I$2=СПИСОК!$A37,DATA!$J$2=СПИСОК!$A37),"++","+")))</f>
        <v xml:space="preserve"> </v>
      </c>
      <c r="D38" s="20" t="str">
        <f>IF((IF(DATA!H37=2,1,0)+IF(DATA!$I37=2,1,0)+IF(DATA!$J37=2,1,0))=0," ",(IF(OR(DATA!$H$3=СПИСОК!$A37,DATA!$I$3=СПИСОК!$A37,DATA!$J$3=СПИСОК!$A37),"++","+")))</f>
        <v xml:space="preserve"> </v>
      </c>
      <c r="E38" s="20" t="str">
        <f>IF((IF(DATA!$H37=3,1,0)+IF(DATA!$I37=3,1,0)+IF(DATA!$J37=3,1,0))=0," ",(IF(OR(DATA!$H$4=СПИСОК!$A37,DATA!$I$4=СПИСОК!$A37,DATA!$J$4=СПИСОК!$A37),"++","+")))</f>
        <v xml:space="preserve"> </v>
      </c>
      <c r="F38" s="20" t="str">
        <f>IF((IF(DATA!$H37=4,1,0)+IF(DATA!$I37=4,1,0)+IF(DATA!$J37=4,1,0))=0," ",(IF(OR(DATA!$H$5=СПИСОК!$A37,DATA!$I$5=СПИСОК!$A37,DATA!$J$5=СПИСОК!$A37),"++","+")))</f>
        <v xml:space="preserve"> </v>
      </c>
      <c r="G38" s="20" t="str">
        <f>IF((IF(DATA!$H37=COLUMN() - 2,1,0)+IF(DATA!$I37=COLUMN() - 2,1,0)+IF(DATA!$J37=COLUMN() - 2,1,0))=0," ",(IF(OR(DATA!$H$6=СПИСОК!$A37,DATA!$I$6=СПИСОК!$A37,DATA!$J$6=СПИСОК!$A37),"++","+")))</f>
        <v xml:space="preserve"> </v>
      </c>
      <c r="H38" s="20" t="str">
        <f>IF((IF(DATA!$H37=COLUMN() - 2,1,0)+IF(DATA!$I37=COLUMN() - 2,1,0)+IF(DATA!$J37=COLUMN() - 2,1,0))=0," ",(IF(OR(DATA!$H$7=СПИСОК!$A37,DATA!$I$7=СПИСОК!$A37,DATA!$J$7=СПИСОК!$A37),"++","+")))</f>
        <v xml:space="preserve"> </v>
      </c>
      <c r="I38" s="20" t="str">
        <f>IF((IF(DATA!$H37=COLUMN() - 2,1,0)+IF(DATA!$I37=COLUMN() - 2,1,0)+IF(DATA!$J37=COLUMN() - 2,1,0))=0," ",(IF(OR(DATA!$H$8=СПИСОК!$A37,DATA!$I$8=СПИСОК!$A37,DATA!$J$8=СПИСОК!$A37),"++","+")))</f>
        <v xml:space="preserve"> </v>
      </c>
      <c r="J38" s="21" t="str">
        <f>IF((IF(DATA!$H37=COLUMN() - 2,1,0)+IF(DATA!$I37=COLUMN() - 2,1,0)+IF(DATA!$J37=COLUMN() - 2,1,0))=0," ",(IF(OR(DATA!$H$9=СПИСОК!$A37,DATA!$I$9=СПИСОК!$A37,DATA!$J$9=СПИСОК!$A37),"++","+")))</f>
        <v xml:space="preserve"> </v>
      </c>
      <c r="K38" s="21" t="str">
        <f>IF((IF(DATA!$H37=COLUMN() - 2,1,0)+IF(DATA!$I37=COLUMN() - 2,1,0)+IF(DATA!$J37=COLUMN() - 2,1,0))=0," ",(IF(OR(DATA!$H$10=СПИСОК!$A37,DATA!$I$10=СПИСОК!$A37,DATA!$J$10=СПИСОК!$A37),"++","+")))</f>
        <v xml:space="preserve"> </v>
      </c>
      <c r="L38" s="21" t="str">
        <f>IF((IF(DATA!$H37=COLUMN() - 2,1,0)+IF(DATA!$I37=COLUMN() - 2,1,0)+IF(DATA!$J37=COLUMN() - 2,1,0))=0," ",(IF(OR(DATA!$H$11=СПИСОК!$A37,DATA!$I$11=СПИСОК!$A37,DATA!$J$11=СПИСОК!$A37),"++","+")))</f>
        <v xml:space="preserve"> </v>
      </c>
      <c r="M38" s="21" t="str">
        <f>IF((IF(DATA!$H37=COLUMN() - 2,1,0)+IF(DATA!$I37=COLUMN() - 2,1,0)+IF(DATA!$J37=COLUMN() - 2,1,0))=0," ",(IF(OR(DATA!$H$12=СПИСОК!$A37,DATA!$I$12=СПИСОК!$A37,DATA!$J$12=СПИСОК!$A37),"++","+")))</f>
        <v xml:space="preserve"> </v>
      </c>
      <c r="N38" s="21" t="str">
        <f>IF((IF(DATA!$H37=COLUMN() - 2,1,0)+IF(DATA!$I37=COLUMN() - 2,1,0)+IF(DATA!$J37=COLUMN() - 2,1,0))=0," ",(IF(OR(DATA!$H$13=СПИСОК!$A37,DATA!$I$13=СПИСОК!$A37,DATA!$J$13=СПИСОК!$A37),"++","+")))</f>
        <v xml:space="preserve"> </v>
      </c>
      <c r="O38" s="21" t="str">
        <f>IF((IF(DATA!$H37=COLUMN() - 2,1,0)+IF(DATA!$I37=COLUMN() - 2,1,0)+IF(DATA!$J37=COLUMN() - 2,1,0))=0," ",(IF(OR(DATA!$H$14=СПИСОК!$A37,DATA!$I$14=СПИСОК!$A37,DATA!$J$14=СПИСОК!$A37),"++","+")))</f>
        <v xml:space="preserve"> </v>
      </c>
      <c r="P38" s="21" t="str">
        <f>IF((IF(DATA!$H37=COLUMN() - 2,1,0)+IF(DATA!$I37=COLUMN() - 2,1,0)+IF(DATA!$J37=COLUMN() - 2,1,0))=0," ",(IF(OR(DATA!$H$15=СПИСОК!$A37,DATA!$I$15=СПИСОК!$A37,DATA!$J$15=СПИСОК!$A37),"++","+")))</f>
        <v xml:space="preserve"> </v>
      </c>
      <c r="Q38" s="21" t="str">
        <f>IF((IF(DATA!$H37=COLUMN() - 2,1,0)+IF(DATA!$I37=COLUMN() - 2,1,0)+IF(DATA!$J37=COLUMN() - 2,1,0))=0," ",(IF(OR(DATA!$H$16=СПИСОК!$A37,DATA!$I$16=СПИСОК!$A37,DATA!$J$16=СПИСОК!$A37),"++","+")))</f>
        <v xml:space="preserve"> </v>
      </c>
      <c r="R38" s="21" t="str">
        <f>IF((IF(DATA!$H37=COLUMN() - 2,1,0)+IF(DATA!$I37=COLUMN() - 2,1,0)+IF(DATA!$J37=COLUMN() - 2,1,0))=0," ",(IF(OR(DATA!$H$17=СПИСОК!$A37,DATA!$I$17=СПИСОК!$A37,DATA!$J$17=СПИСОК!$A37),"++","+")))</f>
        <v xml:space="preserve"> </v>
      </c>
      <c r="S38" s="21" t="str">
        <f>IF((IF(DATA!$H37=COLUMN() - 2,1,0)+IF(DATA!$I37=COLUMN() - 2,1,0)+IF(DATA!$J37=COLUMN() - 2,1,0))=0," ",(IF(OR(DATA!$H$18=СПИСОК!$A37,DATA!$I$18=СПИСОК!$A37,DATA!$J$18=СПИСОК!$A37),"++","+")))</f>
        <v xml:space="preserve"> </v>
      </c>
      <c r="T38" s="21" t="str">
        <f>IF((IF(DATA!$H37=COLUMN() - 2,1,0)+IF(DATA!$I37=COLUMN() - 2,1,0)+IF(DATA!$J37=COLUMN() - 2,1,0))=0," ",(IF(OR(DATA!$H$19=СПИСОК!$A37,DATA!$I$19=СПИСОК!$A37,DATA!$J$19=СПИСОК!$A37),"++","+")))</f>
        <v xml:space="preserve"> </v>
      </c>
      <c r="U38" s="21" t="str">
        <f>IF((IF(DATA!$H37=COLUMN() - 2,1,0)+IF(DATA!$I37=COLUMN() - 2,1,0)+IF(DATA!$J37=COLUMN() - 2,1,0))=0," ",(IF(OR(DATA!$H$20=СПИСОК!$A37,DATA!$I$20=СПИСОК!$A37,DATA!$J$20=СПИСОК!$A37),"++","+")))</f>
        <v xml:space="preserve"> </v>
      </c>
      <c r="V38" s="21" t="str">
        <f>IF((IF(DATA!$H37=COLUMN() - 2,1,0)+IF(DATA!$I37=COLUMN() - 2,1,0)+IF(DATA!$J37=COLUMN() - 2,1,0))=0," ",(IF(OR(DATA!$H$21=СПИСОК!$A37,DATA!$I$21=СПИСОК!$A37,DATA!$J$21=СПИСОК!$A37),"++","+")))</f>
        <v xml:space="preserve"> </v>
      </c>
      <c r="W38" s="21" t="str">
        <f>IF((IF(DATA!$H37=COLUMN() - 2,1,0)+IF(DATA!$I37=COLUMN() - 2,1,0)+IF(DATA!$J37=COLUMN() - 2,1,0))=0," ",(IF(OR(DATA!$H$22=СПИСОК!$A37,DATA!$I$22=СПИСОК!$A37,DATA!$J$22=СПИСОК!$A37),"++","+")))</f>
        <v xml:space="preserve"> </v>
      </c>
      <c r="X38" s="21" t="str">
        <f>IF((IF(DATA!$H37=COLUMN() - 2,1,0)+IF(DATA!$I37=COLUMN() - 2,1,0)+IF(DATA!$J37=COLUMN() - 2,1,0))=0," ",(IF(OR(DATA!$H$23=СПИСОК!$A37,DATA!$I$23=СПИСОК!$A37,DATA!$J$23=СПИСОК!$A37),"++","+")))</f>
        <v xml:space="preserve"> </v>
      </c>
      <c r="Y38" s="21" t="str">
        <f>IF((IF(DATA!$H37=COLUMN() - 2,1,0)+IF(DATA!$I37=COLUMN() - 2,1,0)+IF(DATA!$J37=COLUMN() - 2,1,0))=0," ",(IF(OR(DATA!$H$24=СПИСОК!$A37,DATA!$I$24=СПИСОК!$A37,DATA!$J$24=СПИСОК!$A37),"++","+")))</f>
        <v xml:space="preserve"> </v>
      </c>
      <c r="Z38" s="21" t="str">
        <f>IF((IF(DATA!$H37=COLUMN() - 2,1,0)+IF(DATA!$I37=COLUMN() - 2,1,0)+IF(DATA!$J37=COLUMN() - 2,1,0))=0," ",(IF(OR(DATA!$H$25=СПИСОК!$A37,DATA!$I$25=СПИСОК!$A37,DATA!$J$25=СПИСОК!$A37),"++","+")))</f>
        <v xml:space="preserve"> </v>
      </c>
      <c r="AA38" s="21" t="str">
        <f>IF((IF(DATA!$H37=COLUMN() - 2,1,0)+IF(DATA!$I37=COLUMN() - 2,1,0)+IF(DATA!$J37=COLUMN() - 2,1,0))=0," ",(IF(OR(DATA!$H$26=СПИСОК!$A37,DATA!$I$26=СПИСОК!$A37,DATA!$J$26=СПИСОК!$A37),"++","+")))</f>
        <v xml:space="preserve"> </v>
      </c>
      <c r="AB38" s="21" t="str">
        <f>IF((IF(DATA!$H37=COLUMN() - 2,1,0)+IF(DATA!$I37=COLUMN() - 2,1,0)+IF(DATA!$J37=COLUMN() - 2,1,0))=0," ",(IF(OR(DATA!$H$27=СПИСОК!$A37,DATA!$I$27=СПИСОК!$A37,DATA!$J$27=СПИСОК!$A37),"++","+")))</f>
        <v xml:space="preserve"> </v>
      </c>
      <c r="AC38" s="21" t="str">
        <f>IF((IF(DATA!$H37=COLUMN() - 2,1,0)+IF(DATA!$I37=COLUMN() - 2,1,0)+IF(DATA!$J37=COLUMN() - 2,1,0))=0," ",(IF(OR(DATA!$H$28=СПИСОК!$A37,DATA!$I$28=СПИСОК!$A37,DATA!$J$28=СПИСОК!$A37),"++","+")))</f>
        <v xml:space="preserve"> </v>
      </c>
      <c r="AD38" s="21" t="str">
        <f>IF((IF(DATA!$H37=COLUMN() - 2,1,0)+IF(DATA!$I37=COLUMN() - 2,1,0)+IF(DATA!$J37=COLUMN() - 2,1,0))=0," ",(IF(OR(DATA!$H$29=СПИСОК!$A37,DATA!$I$29=СПИСОК!$A37,DATA!$J$29=СПИСОК!$A37),"++","+")))</f>
        <v xml:space="preserve"> </v>
      </c>
      <c r="AE38" s="21" t="str">
        <f>IF((IF(DATA!$H37=COLUMN() - 2,1,0)+IF(DATA!$I37=COLUMN() - 2,1,0)+IF(DATA!$J37=COLUMN() - 2,1,0))=0," ",(IF(OR(DATA!$H$30=СПИСОК!$A37,DATA!$I$30=СПИСОК!$A37,DATA!$J$30=СПИСОК!$A37),"++","+")))</f>
        <v xml:space="preserve"> </v>
      </c>
      <c r="AF38" s="21" t="str">
        <f>IF((IF(DATA!$H37=COLUMN() - 2,1,0)+IF(DATA!$I37=COLUMN() - 2,1,0)+IF(DATA!$J37=COLUMN() - 2,1,0))=0," ",(IF(OR(DATA!$H$31=СПИСОК!$A37,DATA!$I$31=СПИСОК!$A37,DATA!$J$31=СПИСОК!$A37),"++","+")))</f>
        <v xml:space="preserve"> </v>
      </c>
      <c r="AG38" s="21" t="str">
        <f>IF((IF(DATA!$H37=COLUMN() - 2,1,0)+IF(DATA!$I37=COLUMN() - 2,1,0)+IF(DATA!$J37=COLUMN() - 2,1,0))=0," ",(IF(OR(DATA!$H$32=СПИСОК!$A37,DATA!$I$32=СПИСОК!$A37,DATA!$J$32=СПИСОК!$A37),"++","+")))</f>
        <v xml:space="preserve"> </v>
      </c>
      <c r="AH38" s="21" t="str">
        <f>IF((IF(DATA!$H37=COLUMN() - 2,1,0)+IF(DATA!$I37=COLUMN() - 2,1,0)+IF(DATA!$J37=COLUMN() - 2,1,0))=0," ",(IF(OR(DATA!$H$33=СПИСОК!$A37,DATA!$I$33=СПИСОК!$A37,DATA!$J$33=СПИСОК!$A37),"++","+")))</f>
        <v xml:space="preserve"> </v>
      </c>
      <c r="AI38" s="21" t="str">
        <f>IF((IF(DATA!$H37=COLUMN() - 2,1,0)+IF(DATA!$I37=COLUMN() - 2,1,0)+IF(DATA!$J37=COLUMN() - 2,1,0))=0," ",(IF(OR(DATA!$H$34=СПИСОК!$A37,DATA!$I$34=СПИСОК!$A37,DATA!$J$34=СПИСОК!$A37),"++","+")))</f>
        <v xml:space="preserve"> </v>
      </c>
      <c r="AJ38" s="21" t="str">
        <f>IF((IF(DATA!$H37=COLUMN() - 2,1,0)+IF(DATA!$I37=COLUMN() - 2,1,0)+IF(DATA!$J37=COLUMN() - 2,1,0))=0," ",(IF(OR(DATA!$H$35=СПИСОК!$A37,DATA!$I$35=СПИСОК!$A37,DATA!$J$35=СПИСОК!$A37),"++","+")))</f>
        <v xml:space="preserve"> </v>
      </c>
      <c r="AK38" s="21" t="str">
        <f>IF((IF(DATA!$H37=COLUMN() - 2,1,0)+IF(DATA!$I37=COLUMN() - 2,1,0)+IF(DATA!$J37=COLUMN() - 2,1,0))=0," ",(IF(OR(DATA!$H$36=СПИСОК!$A37,DATA!$I$36=СПИСОК!$A37,DATA!$J$36=СПИСОК!$A37),"++","+")))</f>
        <v xml:space="preserve"> </v>
      </c>
      <c r="AL38" s="23"/>
      <c r="AM38" s="21" t="str">
        <f>IF((IF(DATA!$H37=COLUMN() - 2,1,0)+IF(DATA!$I37=COLUMN() - 2,1,0)+IF(DATA!$J37=COLUMN() - 2,1,0))=0," ",(IF(OR(DATA!$H$38=СПИСОК!$A37,DATA!$I$38=СПИСОК!$A37,DATA!$J$38=СПИСОК!$A37),"++","+")))</f>
        <v xml:space="preserve"> </v>
      </c>
      <c r="AN38" s="21" t="str">
        <f>IF((IF(DATA!$H37=COLUMN() - 2,1,0)+IF(DATA!$I37=COLUMN() - 2,1,0)+IF(DATA!$J37=COLUMN() - 2,1,0))=0," ",(IF(OR(DATA!$H$39=СПИСОК!$A37,DATA!$I$39=СПИСОК!$A37,DATA!$J$39=СПИСОК!$A37),"++","+")))</f>
        <v xml:space="preserve"> </v>
      </c>
      <c r="AO38" s="21" t="str">
        <f>IF((IF(DATA!$H37=COLUMN() - 2,1,0)+IF(DATA!$I37=COLUMN() - 2,1,0)+IF(DATA!$J37=COLUMN() - 2,1,0))=0," ",(IF(OR(DATA!$H$40=СПИСОК!$A37,DATA!$I$40=СПИСОК!$A37,DATA!$J$40=СПИСОК!$A37),"++","+")))</f>
        <v xml:space="preserve"> </v>
      </c>
      <c r="AP38" s="41" t="str">
        <f>IF((IF(DATA!$H37=COLUMN() - 2,1,0)+IF(DATA!$I37=COLUMN() - 2,1,0)+IF(DATA!$J37=COLUMN() - 2,1,0))=0," ",(IF(OR(DATA!$H$41=СПИСОК!$A37,DATA!$I$41=СПИСОК!$A37,DATA!$J$41=СПИСОК!$A37),"++","+")))</f>
        <v xml:space="preserve"> </v>
      </c>
      <c r="AQ38" s="33"/>
    </row>
    <row r="39" spans="1:43" ht="45" customHeight="1" x14ac:dyDescent="0.3">
      <c r="A39" s="85" t="str">
        <f>IF(СПИСОК!B38="","",СПИСОК!B38)</f>
        <v>ㅤ</v>
      </c>
      <c r="B39" s="22"/>
      <c r="C39" s="20" t="str">
        <f>IF((IF(DATA!$H38=1,1,0)+IF(DATA!$I38=1,1,0)+IF(DATA!$J38=1,1,0))=0," ",(IF(OR(DATA!$H$2=СПИСОК!$A38,DATA!$I$2=СПИСОК!$A38,DATA!$J$2=СПИСОК!$A38),"++","+")))</f>
        <v xml:space="preserve"> </v>
      </c>
      <c r="D39" s="20" t="str">
        <f>IF((IF(DATA!H38=2,1,0)+IF(DATA!$I38=2,1,0)+IF(DATA!$J38=2,1,0))=0," ",(IF(OR(DATA!$H$3=СПИСОК!$A38,DATA!$I$3=СПИСОК!$A38,DATA!$J$3=СПИСОК!$A38),"++","+")))</f>
        <v xml:space="preserve"> </v>
      </c>
      <c r="E39" s="20" t="str">
        <f>IF((IF(DATA!$H38=3,1,0)+IF(DATA!$I38=3,1,0)+IF(DATA!$J38=3,1,0))=0," ",(IF(OR(DATA!$H$4=СПИСОК!$A38,DATA!$I$4=СПИСОК!$A38,DATA!$J$4=СПИСОК!$A38),"++","+")))</f>
        <v xml:space="preserve"> </v>
      </c>
      <c r="F39" s="20" t="str">
        <f>IF((IF(DATA!$H38=4,1,0)+IF(DATA!$I38=4,1,0)+IF(DATA!$J38=4,1,0))=0," ",(IF(OR(DATA!$H$5=СПИСОК!$A38,DATA!$I$5=СПИСОК!$A38,DATA!$J$5=СПИСОК!$A38),"++","+")))</f>
        <v xml:space="preserve"> </v>
      </c>
      <c r="G39" s="20" t="str">
        <f>IF((IF(DATA!$H38=COLUMN() - 2,1,0)+IF(DATA!$I38=COLUMN() - 2,1,0)+IF(DATA!$J38=COLUMN() - 2,1,0))=0," ",(IF(OR(DATA!$H$6=СПИСОК!$A38,DATA!$I$6=СПИСОК!$A38,DATA!$J$6=СПИСОК!$A38),"++","+")))</f>
        <v xml:space="preserve"> </v>
      </c>
      <c r="H39" s="20" t="str">
        <f>IF((IF(DATA!$H38=COLUMN() - 2,1,0)+IF(DATA!$I38=COLUMN() - 2,1,0)+IF(DATA!$J38=COLUMN() - 2,1,0))=0," ",(IF(OR(DATA!$H$7=СПИСОК!$A38,DATA!$I$7=СПИСОК!$A38,DATA!$J$7=СПИСОК!$A38),"++","+")))</f>
        <v xml:space="preserve"> </v>
      </c>
      <c r="I39" s="20" t="str">
        <f>IF((IF(DATA!$H38=COLUMN() - 2,1,0)+IF(DATA!$I38=COLUMN() - 2,1,0)+IF(DATA!$J38=COLUMN() - 2,1,0))=0," ",(IF(OR(DATA!$H$8=СПИСОК!$A38,DATA!$I$8=СПИСОК!$A38,DATA!$J$8=СПИСОК!$A38),"++","+")))</f>
        <v xml:space="preserve"> </v>
      </c>
      <c r="J39" s="21" t="str">
        <f>IF((IF(DATA!$H38=COLUMN() - 2,1,0)+IF(DATA!$I38=COLUMN() - 2,1,0)+IF(DATA!$J38=COLUMN() - 2,1,0))=0," ",(IF(OR(DATA!$H$9=СПИСОК!$A38,DATA!$I$9=СПИСОК!$A38,DATA!$J$9=СПИСОК!$A38),"++","+")))</f>
        <v xml:space="preserve"> </v>
      </c>
      <c r="K39" s="21" t="str">
        <f>IF((IF(DATA!$H38=COLUMN() - 2,1,0)+IF(DATA!$I38=COLUMN() - 2,1,0)+IF(DATA!$J38=COLUMN() - 2,1,0))=0," ",(IF(OR(DATA!$H$10=СПИСОК!$A38,DATA!$I$10=СПИСОК!$A38,DATA!$J$10=СПИСОК!$A38),"++","+")))</f>
        <v xml:space="preserve"> </v>
      </c>
      <c r="L39" s="21" t="str">
        <f>IF((IF(DATA!$H38=COLUMN() - 2,1,0)+IF(DATA!$I38=COLUMN() - 2,1,0)+IF(DATA!$J38=COLUMN() - 2,1,0))=0," ",(IF(OR(DATA!$H$11=СПИСОК!$A38,DATA!$I$11=СПИСОК!$A38,DATA!$J$11=СПИСОК!$A38),"++","+")))</f>
        <v xml:space="preserve"> </v>
      </c>
      <c r="M39" s="21" t="str">
        <f>IF((IF(DATA!$H38=COLUMN() - 2,1,0)+IF(DATA!$I38=COLUMN() - 2,1,0)+IF(DATA!$J38=COLUMN() - 2,1,0))=0," ",(IF(OR(DATA!$H$12=СПИСОК!$A38,DATA!$I$12=СПИСОК!$A38,DATA!$J$12=СПИСОК!$A38),"++","+")))</f>
        <v xml:space="preserve"> </v>
      </c>
      <c r="N39" s="21" t="str">
        <f>IF((IF(DATA!$H38=COLUMN() - 2,1,0)+IF(DATA!$I38=COLUMN() - 2,1,0)+IF(DATA!$J38=COLUMN() - 2,1,0))=0," ",(IF(OR(DATA!$H$13=СПИСОК!$A38,DATA!$I$13=СПИСОК!$A38,DATA!$J$13=СПИСОК!$A38),"++","+")))</f>
        <v xml:space="preserve"> </v>
      </c>
      <c r="O39" s="21" t="str">
        <f>IF((IF(DATA!$H38=COLUMN() - 2,1,0)+IF(DATA!$I38=COLUMN() - 2,1,0)+IF(DATA!$J38=COLUMN() - 2,1,0))=0," ",(IF(OR(DATA!$H$14=СПИСОК!$A38,DATA!$I$14=СПИСОК!$A38,DATA!$J$14=СПИСОК!$A38),"++","+")))</f>
        <v xml:space="preserve"> </v>
      </c>
      <c r="P39" s="21" t="str">
        <f>IF((IF(DATA!$H38=COLUMN() - 2,1,0)+IF(DATA!$I38=COLUMN() - 2,1,0)+IF(DATA!$J38=COLUMN() - 2,1,0))=0," ",(IF(OR(DATA!$H$15=СПИСОК!$A38,DATA!$I$15=СПИСОК!$A38,DATA!$J$15=СПИСОК!$A38),"++","+")))</f>
        <v xml:space="preserve"> </v>
      </c>
      <c r="Q39" s="21" t="str">
        <f>IF((IF(DATA!$H38=COLUMN() - 2,1,0)+IF(DATA!$I38=COLUMN() - 2,1,0)+IF(DATA!$J38=COLUMN() - 2,1,0))=0," ",(IF(OR(DATA!$H$16=СПИСОК!$A38,DATA!$I$16=СПИСОК!$A38,DATA!$J$16=СПИСОК!$A38),"++","+")))</f>
        <v xml:space="preserve"> </v>
      </c>
      <c r="R39" s="21" t="str">
        <f>IF((IF(DATA!$H38=COLUMN() - 2,1,0)+IF(DATA!$I38=COLUMN() - 2,1,0)+IF(DATA!$J38=COLUMN() - 2,1,0))=0," ",(IF(OR(DATA!$H$17=СПИСОК!$A38,DATA!$I$17=СПИСОК!$A38,DATA!$J$17=СПИСОК!$A38),"++","+")))</f>
        <v xml:space="preserve"> </v>
      </c>
      <c r="S39" s="21" t="str">
        <f>IF((IF(DATA!$H38=COLUMN() - 2,1,0)+IF(DATA!$I38=COLUMN() - 2,1,0)+IF(DATA!$J38=COLUMN() - 2,1,0))=0," ",(IF(OR(DATA!$H$18=СПИСОК!$A38,DATA!$I$18=СПИСОК!$A38,DATA!$J$18=СПИСОК!$A38),"++","+")))</f>
        <v xml:space="preserve"> </v>
      </c>
      <c r="T39" s="21" t="str">
        <f>IF((IF(DATA!$H38=COLUMN() - 2,1,0)+IF(DATA!$I38=COLUMN() - 2,1,0)+IF(DATA!$J38=COLUMN() - 2,1,0))=0," ",(IF(OR(DATA!$H$19=СПИСОК!$A38,DATA!$I$19=СПИСОК!$A38,DATA!$J$19=СПИСОК!$A38),"++","+")))</f>
        <v xml:space="preserve"> </v>
      </c>
      <c r="U39" s="21" t="str">
        <f>IF((IF(DATA!$H38=COLUMN() - 2,1,0)+IF(DATA!$I38=COLUMN() - 2,1,0)+IF(DATA!$J38=COLUMN() - 2,1,0))=0," ",(IF(OR(DATA!$H$20=СПИСОК!$A38,DATA!$I$20=СПИСОК!$A38,DATA!$J$20=СПИСОК!$A38),"++","+")))</f>
        <v xml:space="preserve"> </v>
      </c>
      <c r="V39" s="21" t="str">
        <f>IF((IF(DATA!$H38=COLUMN() - 2,1,0)+IF(DATA!$I38=COLUMN() - 2,1,0)+IF(DATA!$J38=COLUMN() - 2,1,0))=0," ",(IF(OR(DATA!$H$21=СПИСОК!$A38,DATA!$I$21=СПИСОК!$A38,DATA!$J$21=СПИСОК!$A38),"++","+")))</f>
        <v xml:space="preserve"> </v>
      </c>
      <c r="W39" s="21" t="str">
        <f>IF((IF(DATA!$H38=COLUMN() - 2,1,0)+IF(DATA!$I38=COLUMN() - 2,1,0)+IF(DATA!$J38=COLUMN() - 2,1,0))=0," ",(IF(OR(DATA!$H$22=СПИСОК!$A38,DATA!$I$22=СПИСОК!$A38,DATA!$J$22=СПИСОК!$A38),"++","+")))</f>
        <v xml:space="preserve"> </v>
      </c>
      <c r="X39" s="21" t="str">
        <f>IF((IF(DATA!$H38=COLUMN() - 2,1,0)+IF(DATA!$I38=COLUMN() - 2,1,0)+IF(DATA!$J38=COLUMN() - 2,1,0))=0," ",(IF(OR(DATA!$H$23=СПИСОК!$A38,DATA!$I$23=СПИСОК!$A38,DATA!$J$23=СПИСОК!$A38),"++","+")))</f>
        <v xml:space="preserve"> </v>
      </c>
      <c r="Y39" s="21" t="str">
        <f>IF((IF(DATA!$H38=COLUMN() - 2,1,0)+IF(DATA!$I38=COLUMN() - 2,1,0)+IF(DATA!$J38=COLUMN() - 2,1,0))=0," ",(IF(OR(DATA!$H$24=СПИСОК!$A38,DATA!$I$24=СПИСОК!$A38,DATA!$J$24=СПИСОК!$A38),"++","+")))</f>
        <v xml:space="preserve"> </v>
      </c>
      <c r="Z39" s="21" t="str">
        <f>IF((IF(DATA!$H38=COLUMN() - 2,1,0)+IF(DATA!$I38=COLUMN() - 2,1,0)+IF(DATA!$J38=COLUMN() - 2,1,0))=0," ",(IF(OR(DATA!$H$25=СПИСОК!$A38,DATA!$I$25=СПИСОК!$A38,DATA!$J$25=СПИСОК!$A38),"++","+")))</f>
        <v xml:space="preserve"> </v>
      </c>
      <c r="AA39" s="21" t="str">
        <f>IF((IF(DATA!$H38=COLUMN() - 2,1,0)+IF(DATA!$I38=COLUMN() - 2,1,0)+IF(DATA!$J38=COLUMN() - 2,1,0))=0," ",(IF(OR(DATA!$H$26=СПИСОК!$A38,DATA!$I$26=СПИСОК!$A38,DATA!$J$26=СПИСОК!$A38),"++","+")))</f>
        <v xml:space="preserve"> </v>
      </c>
      <c r="AB39" s="21" t="str">
        <f>IF((IF(DATA!$H38=COLUMN() - 2,1,0)+IF(DATA!$I38=COLUMN() - 2,1,0)+IF(DATA!$J38=COLUMN() - 2,1,0))=0," ",(IF(OR(DATA!$H$27=СПИСОК!$A38,DATA!$I$27=СПИСОК!$A38,DATA!$J$27=СПИСОК!$A38),"++","+")))</f>
        <v xml:space="preserve"> </v>
      </c>
      <c r="AC39" s="21" t="str">
        <f>IF((IF(DATA!$H38=COLUMN() - 2,1,0)+IF(DATA!$I38=COLUMN() - 2,1,0)+IF(DATA!$J38=COLUMN() - 2,1,0))=0," ",(IF(OR(DATA!$H$28=СПИСОК!$A38,DATA!$I$28=СПИСОК!$A38,DATA!$J$28=СПИСОК!$A38),"++","+")))</f>
        <v xml:space="preserve"> </v>
      </c>
      <c r="AD39" s="21" t="str">
        <f>IF((IF(DATA!$H38=COLUMN() - 2,1,0)+IF(DATA!$I38=COLUMN() - 2,1,0)+IF(DATA!$J38=COLUMN() - 2,1,0))=0," ",(IF(OR(DATA!$H$29=СПИСОК!$A38,DATA!$I$29=СПИСОК!$A38,DATA!$J$29=СПИСОК!$A38),"++","+")))</f>
        <v xml:space="preserve"> </v>
      </c>
      <c r="AE39" s="21" t="str">
        <f>IF((IF(DATA!$H38=COLUMN() - 2,1,0)+IF(DATA!$I38=COLUMN() - 2,1,0)+IF(DATA!$J38=COLUMN() - 2,1,0))=0," ",(IF(OR(DATA!$H$30=СПИСОК!$A38,DATA!$I$30=СПИСОК!$A38,DATA!$J$30=СПИСОК!$A38),"++","+")))</f>
        <v xml:space="preserve"> </v>
      </c>
      <c r="AF39" s="21" t="str">
        <f>IF((IF(DATA!$H38=COLUMN() - 2,1,0)+IF(DATA!$I38=COLUMN() - 2,1,0)+IF(DATA!$J38=COLUMN() - 2,1,0))=0," ",(IF(OR(DATA!$H$31=СПИСОК!$A38,DATA!$I$31=СПИСОК!$A38,DATA!$J$31=СПИСОК!$A38),"++","+")))</f>
        <v xml:space="preserve"> </v>
      </c>
      <c r="AG39" s="21" t="str">
        <f>IF((IF(DATA!$H38=COLUMN() - 2,1,0)+IF(DATA!$I38=COLUMN() - 2,1,0)+IF(DATA!$J38=COLUMN() - 2,1,0))=0," ",(IF(OR(DATA!$H$32=СПИСОК!$A38,DATA!$I$32=СПИСОК!$A38,DATA!$J$32=СПИСОК!$A38),"++","+")))</f>
        <v xml:space="preserve"> </v>
      </c>
      <c r="AH39" s="21" t="str">
        <f>IF((IF(DATA!$H38=COLUMN() - 2,1,0)+IF(DATA!$I38=COLUMN() - 2,1,0)+IF(DATA!$J38=COLUMN() - 2,1,0))=0," ",(IF(OR(DATA!$H$33=СПИСОК!$A38,DATA!$I$33=СПИСОК!$A38,DATA!$J$33=СПИСОК!$A38),"++","+")))</f>
        <v xml:space="preserve"> </v>
      </c>
      <c r="AI39" s="21" t="str">
        <f>IF((IF(DATA!$H38=COLUMN() - 2,1,0)+IF(DATA!$I38=COLUMN() - 2,1,0)+IF(DATA!$J38=COLUMN() - 2,1,0))=0," ",(IF(OR(DATA!$H$34=СПИСОК!$A38,DATA!$I$34=СПИСОК!$A38,DATA!$J$34=СПИСОК!$A38),"++","+")))</f>
        <v xml:space="preserve"> </v>
      </c>
      <c r="AJ39" s="21" t="str">
        <f>IF((IF(DATA!$H38=COLUMN() - 2,1,0)+IF(DATA!$I38=COLUMN() - 2,1,0)+IF(DATA!$J38=COLUMN() - 2,1,0))=0," ",(IF(OR(DATA!$H$35=СПИСОК!$A38,DATA!$I$35=СПИСОК!$A38,DATA!$J$35=СПИСОК!$A38),"++","+")))</f>
        <v xml:space="preserve"> </v>
      </c>
      <c r="AK39" s="21" t="str">
        <f>IF((IF(DATA!$H38=COLUMN() - 2,1,0)+IF(DATA!$I38=COLUMN() - 2,1,0)+IF(DATA!$J38=COLUMN() - 2,1,0))=0," ",(IF(OR(DATA!$H$36=СПИСОК!$A38,DATA!$I$36=СПИСОК!$A38,DATA!$J$36=СПИСОК!$A38),"++","+")))</f>
        <v xml:space="preserve"> </v>
      </c>
      <c r="AL39" s="21" t="str">
        <f>IF((IF(DATA!$H38=COLUMN() - 2,1,0)+IF(DATA!$I38=COLUMN() - 2,1,0)+IF(DATA!$J38=COLUMN() - 2,1,0))=0," ",(IF(OR(DATA!$H$37=СПИСОК!$A38,DATA!$I$37=СПИСОК!$A38,DATA!$J$37=СПИСОК!$A38),"++","+")))</f>
        <v xml:space="preserve"> </v>
      </c>
      <c r="AM39" s="23"/>
      <c r="AN39" s="21" t="str">
        <f>IF((IF(DATA!$H38=COLUMN() - 2,1,0)+IF(DATA!$I38=COLUMN() - 2,1,0)+IF(DATA!$J38=COLUMN() - 2,1,0))=0," ",(IF(OR(DATA!$H$39=СПИСОК!$A38,DATA!$I$39=СПИСОК!$A38,DATA!$J$39=СПИСОК!$A38),"++","+")))</f>
        <v xml:space="preserve"> </v>
      </c>
      <c r="AO39" s="21" t="str">
        <f>IF((IF(DATA!$H38=COLUMN() - 2,1,0)+IF(DATA!$I38=COLUMN() - 2,1,0)+IF(DATA!$J38=COLUMN() - 2,1,0))=0," ",(IF(OR(DATA!$H$40=СПИСОК!$A38,DATA!$I$40=СПИСОК!$A38,DATA!$J$40=СПИСОК!$A38),"++","+")))</f>
        <v xml:space="preserve"> </v>
      </c>
      <c r="AP39" s="41" t="str">
        <f>IF((IF(DATA!$H38=COLUMN() - 2,1,0)+IF(DATA!$I38=COLUMN() - 2,1,0)+IF(DATA!$J38=COLUMN() - 2,1,0))=0," ",(IF(OR(DATA!$H$41=СПИСОК!$A38,DATA!$I$41=СПИСОК!$A38,DATA!$J$41=СПИСОК!$A38),"++","+")))</f>
        <v xml:space="preserve"> </v>
      </c>
      <c r="AQ39" s="33"/>
    </row>
    <row r="40" spans="1:43" ht="45" customHeight="1" x14ac:dyDescent="0.3">
      <c r="A40" s="85" t="str">
        <f>IF(СПИСОК!B39="","",СПИСОК!B39)</f>
        <v>ㅤ</v>
      </c>
      <c r="B40" s="22"/>
      <c r="C40" s="20" t="str">
        <f>IF((IF(DATA!$H39=1,1,0)+IF(DATA!$I39=1,1,0)+IF(DATA!$J39=1,1,0))=0," ",(IF(OR(DATA!$H$2=СПИСОК!$A39,DATA!$I$2=СПИСОК!$A39,DATA!$J$2=СПИСОК!$A39),"++","+")))</f>
        <v xml:space="preserve"> </v>
      </c>
      <c r="D40" s="20" t="str">
        <f>IF((IF(DATA!H39=2,1,0)+IF(DATA!$I39=2,1,0)+IF(DATA!$J39=2,1,0))=0," ",(IF(OR(DATA!$H$3=СПИСОК!$A39,DATA!$I$3=СПИСОК!$A39,DATA!$J$3=СПИСОК!$A39),"++","+")))</f>
        <v xml:space="preserve"> </v>
      </c>
      <c r="E40" s="20" t="str">
        <f>IF((IF(DATA!$H39=3,1,0)+IF(DATA!$I39=3,1,0)+IF(DATA!$J39=3,1,0))=0," ",(IF(OR(DATA!$H$4=СПИСОК!$A39,DATA!$I$4=СПИСОК!$A39,DATA!$J$4=СПИСОК!$A39),"++","+")))</f>
        <v xml:space="preserve"> </v>
      </c>
      <c r="F40" s="20" t="str">
        <f>IF((IF(DATA!$H39=4,1,0)+IF(DATA!$I39=4,1,0)+IF(DATA!$J39=4,1,0))=0," ",(IF(OR(DATA!$H$5=СПИСОК!$A39,DATA!$I$5=СПИСОК!$A39,DATA!$J$5=СПИСОК!$A39),"++","+")))</f>
        <v xml:space="preserve"> </v>
      </c>
      <c r="G40" s="20" t="str">
        <f>IF((IF(DATA!$H39=COLUMN() - 2,1,0)+IF(DATA!$I39=COLUMN() - 2,1,0)+IF(DATA!$J39=COLUMN() - 2,1,0))=0," ",(IF(OR(DATA!$H$6=СПИСОК!$A39,DATA!$I$6=СПИСОК!$A39,DATA!$J$6=СПИСОК!$A39),"++","+")))</f>
        <v xml:space="preserve"> </v>
      </c>
      <c r="H40" s="20" t="str">
        <f>IF((IF(DATA!$H39=COLUMN() - 2,1,0)+IF(DATA!$I39=COLUMN() - 2,1,0)+IF(DATA!$J39=COLUMN() - 2,1,0))=0," ",(IF(OR(DATA!$H$7=СПИСОК!$A39,DATA!$I$7=СПИСОК!$A39,DATA!$J$7=СПИСОК!$A39),"++","+")))</f>
        <v xml:space="preserve"> </v>
      </c>
      <c r="I40" s="20" t="str">
        <f>IF((IF(DATA!$H39=COLUMN() - 2,1,0)+IF(DATA!$I39=COLUMN() - 2,1,0)+IF(DATA!$J39=COLUMN() - 2,1,0))=0," ",(IF(OR(DATA!$H$8=СПИСОК!$A39,DATA!$I$8=СПИСОК!$A39,DATA!$J$8=СПИСОК!$A39),"++","+")))</f>
        <v xml:space="preserve"> </v>
      </c>
      <c r="J40" s="21" t="str">
        <f>IF((IF(DATA!$H39=COLUMN() - 2,1,0)+IF(DATA!$I39=COLUMN() - 2,1,0)+IF(DATA!$J39=COLUMN() - 2,1,0))=0," ",(IF(OR(DATA!$H$9=СПИСОК!$A39,DATA!$I$9=СПИСОК!$A39,DATA!$J$9=СПИСОК!$A39),"++","+")))</f>
        <v xml:space="preserve"> </v>
      </c>
      <c r="K40" s="21" t="str">
        <f>IF((IF(DATA!$H39=COLUMN() - 2,1,0)+IF(DATA!$I39=COLUMN() - 2,1,0)+IF(DATA!$J39=COLUMN() - 2,1,0))=0," ",(IF(OR(DATA!$H$10=СПИСОК!$A39,DATA!$I$10=СПИСОК!$A39,DATA!$J$10=СПИСОК!$A39),"++","+")))</f>
        <v xml:space="preserve"> </v>
      </c>
      <c r="L40" s="21" t="str">
        <f>IF((IF(DATA!$H39=COLUMN() - 2,1,0)+IF(DATA!$I39=COLUMN() - 2,1,0)+IF(DATA!$J39=COLUMN() - 2,1,0))=0," ",(IF(OR(DATA!$H$11=СПИСОК!$A39,DATA!$I$11=СПИСОК!$A39,DATA!$J$11=СПИСОК!$A39),"++","+")))</f>
        <v xml:space="preserve"> </v>
      </c>
      <c r="M40" s="21" t="str">
        <f>IF((IF(DATA!$H39=COLUMN() - 2,1,0)+IF(DATA!$I39=COLUMN() - 2,1,0)+IF(DATA!$J39=COLUMN() - 2,1,0))=0," ",(IF(OR(DATA!$H$12=СПИСОК!$A39,DATA!$I$12=СПИСОК!$A39,DATA!$J$12=СПИСОК!$A39),"++","+")))</f>
        <v xml:space="preserve"> </v>
      </c>
      <c r="N40" s="21" t="str">
        <f>IF((IF(DATA!$H39=COLUMN() - 2,1,0)+IF(DATA!$I39=COLUMN() - 2,1,0)+IF(DATA!$J39=COLUMN() - 2,1,0))=0," ",(IF(OR(DATA!$H$13=СПИСОК!$A39,DATA!$I$13=СПИСОК!$A39,DATA!$J$13=СПИСОК!$A39),"++","+")))</f>
        <v xml:space="preserve"> </v>
      </c>
      <c r="O40" s="21" t="str">
        <f>IF((IF(DATA!$H39=COLUMN() - 2,1,0)+IF(DATA!$I39=COLUMN() - 2,1,0)+IF(DATA!$J39=COLUMN() - 2,1,0))=0," ",(IF(OR(DATA!$H$14=СПИСОК!$A39,DATA!$I$14=СПИСОК!$A39,DATA!$J$14=СПИСОК!$A39),"++","+")))</f>
        <v xml:space="preserve"> </v>
      </c>
      <c r="P40" s="21" t="str">
        <f>IF((IF(DATA!$H39=COLUMN() - 2,1,0)+IF(DATA!$I39=COLUMN() - 2,1,0)+IF(DATA!$J39=COLUMN() - 2,1,0))=0," ",(IF(OR(DATA!$H$15=СПИСОК!$A39,DATA!$I$15=СПИСОК!$A39,DATA!$J$15=СПИСОК!$A39),"++","+")))</f>
        <v xml:space="preserve"> </v>
      </c>
      <c r="Q40" s="21" t="str">
        <f>IF((IF(DATA!$H39=COLUMN() - 2,1,0)+IF(DATA!$I39=COLUMN() - 2,1,0)+IF(DATA!$J39=COLUMN() - 2,1,0))=0," ",(IF(OR(DATA!$H$16=СПИСОК!$A39,DATA!$I$16=СПИСОК!$A39,DATA!$J$16=СПИСОК!$A39),"++","+")))</f>
        <v xml:space="preserve"> </v>
      </c>
      <c r="R40" s="21" t="str">
        <f>IF((IF(DATA!$H39=COLUMN() - 2,1,0)+IF(DATA!$I39=COLUMN() - 2,1,0)+IF(DATA!$J39=COLUMN() - 2,1,0))=0," ",(IF(OR(DATA!$H$17=СПИСОК!$A39,DATA!$I$17=СПИСОК!$A39,DATA!$J$17=СПИСОК!$A39),"++","+")))</f>
        <v xml:space="preserve"> </v>
      </c>
      <c r="S40" s="21" t="str">
        <f>IF((IF(DATA!$H39=COLUMN() - 2,1,0)+IF(DATA!$I39=COLUMN() - 2,1,0)+IF(DATA!$J39=COLUMN() - 2,1,0))=0," ",(IF(OR(DATA!$H$18=СПИСОК!$A39,DATA!$I$18=СПИСОК!$A39,DATA!$J$18=СПИСОК!$A39),"++","+")))</f>
        <v xml:space="preserve"> </v>
      </c>
      <c r="T40" s="21" t="str">
        <f>IF((IF(DATA!$H39=COLUMN() - 2,1,0)+IF(DATA!$I39=COLUMN() - 2,1,0)+IF(DATA!$J39=COLUMN() - 2,1,0))=0," ",(IF(OR(DATA!$H$19=СПИСОК!$A39,DATA!$I$19=СПИСОК!$A39,DATA!$J$19=СПИСОК!$A39),"++","+")))</f>
        <v xml:space="preserve"> </v>
      </c>
      <c r="U40" s="21" t="str">
        <f>IF((IF(DATA!$H39=COLUMN() - 2,1,0)+IF(DATA!$I39=COLUMN() - 2,1,0)+IF(DATA!$J39=COLUMN() - 2,1,0))=0," ",(IF(OR(DATA!$H$20=СПИСОК!$A39,DATA!$I$20=СПИСОК!$A39,DATA!$J$20=СПИСОК!$A39),"++","+")))</f>
        <v xml:space="preserve"> </v>
      </c>
      <c r="V40" s="21" t="str">
        <f>IF((IF(DATA!$H39=COLUMN() - 2,1,0)+IF(DATA!$I39=COLUMN() - 2,1,0)+IF(DATA!$J39=COLUMN() - 2,1,0))=0," ",(IF(OR(DATA!$H$21=СПИСОК!$A39,DATA!$I$21=СПИСОК!$A39,DATA!$J$21=СПИСОК!$A39),"++","+")))</f>
        <v xml:space="preserve"> </v>
      </c>
      <c r="W40" s="21" t="str">
        <f>IF((IF(DATA!$H39=COLUMN() - 2,1,0)+IF(DATA!$I39=COLUMN() - 2,1,0)+IF(DATA!$J39=COLUMN() - 2,1,0))=0," ",(IF(OR(DATA!$H$22=СПИСОК!$A39,DATA!$I$22=СПИСОК!$A39,DATA!$J$22=СПИСОК!$A39),"++","+")))</f>
        <v xml:space="preserve"> </v>
      </c>
      <c r="X40" s="21" t="str">
        <f>IF((IF(DATA!$H39=COLUMN() - 2,1,0)+IF(DATA!$I39=COLUMN() - 2,1,0)+IF(DATA!$J39=COLUMN() - 2,1,0))=0," ",(IF(OR(DATA!$H$23=СПИСОК!$A39,DATA!$I$23=СПИСОК!$A39,DATA!$J$23=СПИСОК!$A39),"++","+")))</f>
        <v xml:space="preserve"> </v>
      </c>
      <c r="Y40" s="21" t="str">
        <f>IF((IF(DATA!$H39=COLUMN() - 2,1,0)+IF(DATA!$I39=COLUMN() - 2,1,0)+IF(DATA!$J39=COLUMN() - 2,1,0))=0," ",(IF(OR(DATA!$H$24=СПИСОК!$A39,DATA!$I$24=СПИСОК!$A39,DATA!$J$24=СПИСОК!$A39),"++","+")))</f>
        <v xml:space="preserve"> </v>
      </c>
      <c r="Z40" s="21" t="str">
        <f>IF((IF(DATA!$H39=COLUMN() - 2,1,0)+IF(DATA!$I39=COLUMN() - 2,1,0)+IF(DATA!$J39=COLUMN() - 2,1,0))=0," ",(IF(OR(DATA!$H$25=СПИСОК!$A39,DATA!$I$25=СПИСОК!$A39,DATA!$J$25=СПИСОК!$A39),"++","+")))</f>
        <v xml:space="preserve"> </v>
      </c>
      <c r="AA40" s="21" t="str">
        <f>IF((IF(DATA!$H39=COLUMN() - 2,1,0)+IF(DATA!$I39=COLUMN() - 2,1,0)+IF(DATA!$J39=COLUMN() - 2,1,0))=0," ",(IF(OR(DATA!$H$26=СПИСОК!$A39,DATA!$I$26=СПИСОК!$A39,DATA!$J$26=СПИСОК!$A39),"++","+")))</f>
        <v xml:space="preserve"> </v>
      </c>
      <c r="AB40" s="21" t="str">
        <f>IF((IF(DATA!$H39=COLUMN() - 2,1,0)+IF(DATA!$I39=COLUMN() - 2,1,0)+IF(DATA!$J39=COLUMN() - 2,1,0))=0," ",(IF(OR(DATA!$H$27=СПИСОК!$A39,DATA!$I$27=СПИСОК!$A39,DATA!$J$27=СПИСОК!$A39),"++","+")))</f>
        <v xml:space="preserve"> </v>
      </c>
      <c r="AC40" s="21" t="str">
        <f>IF((IF(DATA!$H39=COLUMN() - 2,1,0)+IF(DATA!$I39=COLUMN() - 2,1,0)+IF(DATA!$J39=COLUMN() - 2,1,0))=0," ",(IF(OR(DATA!$H$28=СПИСОК!$A39,DATA!$I$28=СПИСОК!$A39,DATA!$J$28=СПИСОК!$A39),"++","+")))</f>
        <v xml:space="preserve"> </v>
      </c>
      <c r="AD40" s="21" t="str">
        <f>IF((IF(DATA!$H39=COLUMN() - 2,1,0)+IF(DATA!$I39=COLUMN() - 2,1,0)+IF(DATA!$J39=COLUMN() - 2,1,0))=0," ",(IF(OR(DATA!$H$29=СПИСОК!$A39,DATA!$I$29=СПИСОК!$A39,DATA!$J$29=СПИСОК!$A39),"++","+")))</f>
        <v xml:space="preserve"> </v>
      </c>
      <c r="AE40" s="21" t="str">
        <f>IF((IF(DATA!$H39=COLUMN() - 2,1,0)+IF(DATA!$I39=COLUMN() - 2,1,0)+IF(DATA!$J39=COLUMN() - 2,1,0))=0," ",(IF(OR(DATA!$H$30=СПИСОК!$A39,DATA!$I$30=СПИСОК!$A39,DATA!$J$30=СПИСОК!$A39),"++","+")))</f>
        <v xml:space="preserve"> </v>
      </c>
      <c r="AF40" s="21" t="str">
        <f>IF((IF(DATA!$H39=COLUMN() - 2,1,0)+IF(DATA!$I39=COLUMN() - 2,1,0)+IF(DATA!$J39=COLUMN() - 2,1,0))=0," ",(IF(OR(DATA!$H$31=СПИСОК!$A39,DATA!$I$31=СПИСОК!$A39,DATA!$J$31=СПИСОК!$A39),"++","+")))</f>
        <v xml:space="preserve"> </v>
      </c>
      <c r="AG40" s="21" t="str">
        <f>IF((IF(DATA!$H39=COLUMN() - 2,1,0)+IF(DATA!$I39=COLUMN() - 2,1,0)+IF(DATA!$J39=COLUMN() - 2,1,0))=0," ",(IF(OR(DATA!$H$32=СПИСОК!$A39,DATA!$I$32=СПИСОК!$A39,DATA!$J$32=СПИСОК!$A39),"++","+")))</f>
        <v xml:space="preserve"> </v>
      </c>
      <c r="AH40" s="21" t="str">
        <f>IF((IF(DATA!$H39=COLUMN() - 2,1,0)+IF(DATA!$I39=COLUMN() - 2,1,0)+IF(DATA!$J39=COLUMN() - 2,1,0))=0," ",(IF(OR(DATA!$H$33=СПИСОК!$A39,DATA!$I$33=СПИСОК!$A39,DATA!$J$33=СПИСОК!$A39),"++","+")))</f>
        <v xml:space="preserve"> </v>
      </c>
      <c r="AI40" s="21" t="str">
        <f>IF((IF(DATA!$H39=COLUMN() - 2,1,0)+IF(DATA!$I39=COLUMN() - 2,1,0)+IF(DATA!$J39=COLUMN() - 2,1,0))=0," ",(IF(OR(DATA!$H$34=СПИСОК!$A39,DATA!$I$34=СПИСОК!$A39,DATA!$J$34=СПИСОК!$A39),"++","+")))</f>
        <v xml:space="preserve"> </v>
      </c>
      <c r="AJ40" s="21" t="str">
        <f>IF((IF(DATA!$H39=COLUMN() - 2,1,0)+IF(DATA!$I39=COLUMN() - 2,1,0)+IF(DATA!$J39=COLUMN() - 2,1,0))=0," ",(IF(OR(DATA!$H$35=СПИСОК!$A39,DATA!$I$35=СПИСОК!$A39,DATA!$J$35=СПИСОК!$A39),"++","+")))</f>
        <v xml:space="preserve"> </v>
      </c>
      <c r="AK40" s="21" t="str">
        <f>IF((IF(DATA!$H39=COLUMN() - 2,1,0)+IF(DATA!$I39=COLUMN() - 2,1,0)+IF(DATA!$J39=COLUMN() - 2,1,0))=0," ",(IF(OR(DATA!$H$36=СПИСОК!$A39,DATA!$I$36=СПИСОК!$A39,DATA!$J$36=СПИСОК!$A39),"++","+")))</f>
        <v xml:space="preserve"> </v>
      </c>
      <c r="AL40" s="21" t="str">
        <f>IF((IF(DATA!$H39=COLUMN() - 2,1,0)+IF(DATA!$I39=COLUMN() - 2,1,0)+IF(DATA!$J39=COLUMN() - 2,1,0))=0," ",(IF(OR(DATA!$H$37=СПИСОК!$A39,DATA!$I$37=СПИСОК!$A39,DATA!$J$37=СПИСОК!$A39),"++","+")))</f>
        <v xml:space="preserve"> </v>
      </c>
      <c r="AM40" s="21" t="str">
        <f>IF((IF(DATA!$H39=COLUMN() - 2,1,0)+IF(DATA!$I39=COLUMN() - 2,1,0)+IF(DATA!$J39=COLUMN() - 2,1,0))=0," ",(IF(OR(DATA!$H$38=СПИСОК!$A39,DATA!$I$38=СПИСОК!$A39,DATA!$J$38=СПИСОК!$A39),"++","+")))</f>
        <v xml:space="preserve"> </v>
      </c>
      <c r="AN40" s="23"/>
      <c r="AO40" s="21" t="str">
        <f>IF((IF(DATA!$H39=COLUMN() - 2,1,0)+IF(DATA!$I39=COLUMN() - 2,1,0)+IF(DATA!$J39=COLUMN() - 2,1,0))=0," ",(IF(OR(DATA!$H$40=СПИСОК!$A39,DATA!$I$40=СПИСОК!$A39,DATA!$J$40=СПИСОК!$A39),"++","+")))</f>
        <v xml:space="preserve"> </v>
      </c>
      <c r="AP40" s="41" t="str">
        <f>IF((IF(DATA!$H39=COLUMN() - 2,1,0)+IF(DATA!$I39=COLUMN() - 2,1,0)+IF(DATA!$J39=COLUMN() - 2,1,0))=0," ",(IF(OR(DATA!$H$41=СПИСОК!$A39,DATA!$I$41=СПИСОК!$A39,DATA!$J$41=СПИСОК!$A39),"++","+")))</f>
        <v xml:space="preserve"> </v>
      </c>
      <c r="AQ40" s="33"/>
    </row>
    <row r="41" spans="1:43" ht="45" customHeight="1" x14ac:dyDescent="0.3">
      <c r="A41" s="85" t="str">
        <f>IF(СПИСОК!B40="","",СПИСОК!B40)</f>
        <v>ㅤ</v>
      </c>
      <c r="B41" s="22"/>
      <c r="C41" s="20" t="str">
        <f>IF((IF(DATA!$H40=1,1,0)+IF(DATA!$I40=1,1,0)+IF(DATA!$J40=1,1,0))=0," ",(IF(OR(DATA!$H$2=СПИСОК!$A40,DATA!$I$2=СПИСОК!$A40,DATA!$J$2=СПИСОК!$A40),"++","+")))</f>
        <v xml:space="preserve"> </v>
      </c>
      <c r="D41" s="20" t="str">
        <f>IF((IF(DATA!H40=2,1,0)+IF(DATA!$I40=2,1,0)+IF(DATA!$J40=2,1,0))=0," ",(IF(OR(DATA!$H$3=СПИСОК!$A40,DATA!$I$3=СПИСОК!$A40,DATA!$J$3=СПИСОК!$A40),"++","+")))</f>
        <v xml:space="preserve"> </v>
      </c>
      <c r="E41" s="20" t="str">
        <f>IF((IF(DATA!$H40=3,1,0)+IF(DATA!$I40=3,1,0)+IF(DATA!$J40=3,1,0))=0," ",(IF(OR(DATA!$H$4=СПИСОК!$A40,DATA!$I$4=СПИСОК!$A40,DATA!$J$4=СПИСОК!$A40),"++","+")))</f>
        <v xml:space="preserve"> </v>
      </c>
      <c r="F41" s="20" t="str">
        <f>IF((IF(DATA!$H40=4,1,0)+IF(DATA!$I40=4,1,0)+IF(DATA!$J40=4,1,0))=0," ",(IF(OR(DATA!$H$5=СПИСОК!$A40,DATA!$I$5=СПИСОК!$A40,DATA!$J$5=СПИСОК!$A40),"++","+")))</f>
        <v xml:space="preserve"> </v>
      </c>
      <c r="G41" s="20" t="str">
        <f>IF((IF(DATA!$H40=COLUMN() - 2,1,0)+IF(DATA!$I40=COLUMN() - 2,1,0)+IF(DATA!$J40=COLUMN() - 2,1,0))=0," ",(IF(OR(DATA!$H$6=СПИСОК!$A40,DATA!$I$6=СПИСОК!$A40,DATA!$J$6=СПИСОК!$A40),"++","+")))</f>
        <v xml:space="preserve"> </v>
      </c>
      <c r="H41" s="20" t="str">
        <f>IF((IF(DATA!$H40=COLUMN() - 2,1,0)+IF(DATA!$I40=COLUMN() - 2,1,0)+IF(DATA!$J40=COLUMN() - 2,1,0))=0," ",(IF(OR(DATA!$H$7=СПИСОК!$A40,DATA!$I$7=СПИСОК!$A40,DATA!$J$7=СПИСОК!$A40),"++","+")))</f>
        <v xml:space="preserve"> </v>
      </c>
      <c r="I41" s="20" t="str">
        <f>IF((IF(DATA!$H40=COLUMN() - 2,1,0)+IF(DATA!$I40=COLUMN() - 2,1,0)+IF(DATA!$J40=COLUMN() - 2,1,0))=0," ",(IF(OR(DATA!$H$8=СПИСОК!$A40,DATA!$I$8=СПИСОК!$A40,DATA!$J$8=СПИСОК!$A40),"++","+")))</f>
        <v xml:space="preserve"> </v>
      </c>
      <c r="J41" s="21" t="str">
        <f>IF((IF(DATA!$H40=COLUMN() - 2,1,0)+IF(DATA!$I40=COLUMN() - 2,1,0)+IF(DATA!$J40=COLUMN() - 2,1,0))=0," ",(IF(OR(DATA!$H$9=СПИСОК!$A40,DATA!$I$9=СПИСОК!$A40,DATA!$J$9=СПИСОК!$A40),"++","+")))</f>
        <v xml:space="preserve"> </v>
      </c>
      <c r="K41" s="21" t="str">
        <f>IF((IF(DATA!$H40=COLUMN() - 2,1,0)+IF(DATA!$I40=COLUMN() - 2,1,0)+IF(DATA!$J40=COLUMN() - 2,1,0))=0," ",(IF(OR(DATA!$H$10=СПИСОК!$A40,DATA!$I$10=СПИСОК!$A40,DATA!$J$10=СПИСОК!$A40),"++","+")))</f>
        <v xml:space="preserve"> </v>
      </c>
      <c r="L41" s="21" t="str">
        <f>IF((IF(DATA!$H40=COLUMN() - 2,1,0)+IF(DATA!$I40=COLUMN() - 2,1,0)+IF(DATA!$J40=COLUMN() - 2,1,0))=0," ",(IF(OR(DATA!$H$11=СПИСОК!$A40,DATA!$I$11=СПИСОК!$A40,DATA!$J$11=СПИСОК!$A40),"++","+")))</f>
        <v xml:space="preserve"> </v>
      </c>
      <c r="M41" s="21" t="str">
        <f>IF((IF(DATA!$H40=COLUMN() - 2,1,0)+IF(DATA!$I40=COLUMN() - 2,1,0)+IF(DATA!$J40=COLUMN() - 2,1,0))=0," ",(IF(OR(DATA!$H$12=СПИСОК!$A40,DATA!$I$12=СПИСОК!$A40,DATA!$J$12=СПИСОК!$A40),"++","+")))</f>
        <v xml:space="preserve"> </v>
      </c>
      <c r="N41" s="21" t="str">
        <f>IF((IF(DATA!$H40=COLUMN() - 2,1,0)+IF(DATA!$I40=COLUMN() - 2,1,0)+IF(DATA!$J40=COLUMN() - 2,1,0))=0," ",(IF(OR(DATA!$H$13=СПИСОК!$A40,DATA!$I$13=СПИСОК!$A40,DATA!$J$13=СПИСОК!$A40),"++","+")))</f>
        <v xml:space="preserve"> </v>
      </c>
      <c r="O41" s="21" t="str">
        <f>IF((IF(DATA!$H40=COLUMN() - 2,1,0)+IF(DATA!$I40=COLUMN() - 2,1,0)+IF(DATA!$J40=COLUMN() - 2,1,0))=0," ",(IF(OR(DATA!$H$14=СПИСОК!$A40,DATA!$I$14=СПИСОК!$A40,DATA!$J$14=СПИСОК!$A40),"++","+")))</f>
        <v xml:space="preserve"> </v>
      </c>
      <c r="P41" s="21" t="str">
        <f>IF((IF(DATA!$H40=COLUMN() - 2,1,0)+IF(DATA!$I40=COLUMN() - 2,1,0)+IF(DATA!$J40=COLUMN() - 2,1,0))=0," ",(IF(OR(DATA!$H$15=СПИСОК!$A40,DATA!$I$15=СПИСОК!$A40,DATA!$J$15=СПИСОК!$A40),"++","+")))</f>
        <v xml:space="preserve"> </v>
      </c>
      <c r="Q41" s="21" t="str">
        <f>IF((IF(DATA!$H40=COLUMN() - 2,1,0)+IF(DATA!$I40=COLUMN() - 2,1,0)+IF(DATA!$J40=COLUMN() - 2,1,0))=0," ",(IF(OR(DATA!$H$16=СПИСОК!$A40,DATA!$I$16=СПИСОК!$A40,DATA!$J$16=СПИСОК!$A40),"++","+")))</f>
        <v xml:space="preserve"> </v>
      </c>
      <c r="R41" s="21" t="str">
        <f>IF((IF(DATA!$H40=COLUMN() - 2,1,0)+IF(DATA!$I40=COLUMN() - 2,1,0)+IF(DATA!$J40=COLUMN() - 2,1,0))=0," ",(IF(OR(DATA!$H$17=СПИСОК!$A40,DATA!$I$17=СПИСОК!$A40,DATA!$J$17=СПИСОК!$A40),"++","+")))</f>
        <v xml:space="preserve"> </v>
      </c>
      <c r="S41" s="21" t="str">
        <f>IF((IF(DATA!$H40=COLUMN() - 2,1,0)+IF(DATA!$I40=COLUMN() - 2,1,0)+IF(DATA!$J40=COLUMN() - 2,1,0))=0," ",(IF(OR(DATA!$H$18=СПИСОК!$A40,DATA!$I$18=СПИСОК!$A40,DATA!$J$18=СПИСОК!$A40),"++","+")))</f>
        <v xml:space="preserve"> </v>
      </c>
      <c r="T41" s="21" t="str">
        <f>IF((IF(DATA!$H40=COLUMN() - 2,1,0)+IF(DATA!$I40=COLUMN() - 2,1,0)+IF(DATA!$J40=COLUMN() - 2,1,0))=0," ",(IF(OR(DATA!$H$19=СПИСОК!$A40,DATA!$I$19=СПИСОК!$A40,DATA!$J$19=СПИСОК!$A40),"++","+")))</f>
        <v xml:space="preserve"> </v>
      </c>
      <c r="U41" s="21" t="str">
        <f>IF((IF(DATA!$H40=COLUMN() - 2,1,0)+IF(DATA!$I40=COLUMN() - 2,1,0)+IF(DATA!$J40=COLUMN() - 2,1,0))=0," ",(IF(OR(DATA!$H$20=СПИСОК!$A40,DATA!$I$20=СПИСОК!$A40,DATA!$J$20=СПИСОК!$A40),"++","+")))</f>
        <v xml:space="preserve"> </v>
      </c>
      <c r="V41" s="21" t="str">
        <f>IF((IF(DATA!$H40=COLUMN() - 2,1,0)+IF(DATA!$I40=COLUMN() - 2,1,0)+IF(DATA!$J40=COLUMN() - 2,1,0))=0," ",(IF(OR(DATA!$H$21=СПИСОК!$A40,DATA!$I$21=СПИСОК!$A40,DATA!$J$21=СПИСОК!$A40),"++","+")))</f>
        <v xml:space="preserve"> </v>
      </c>
      <c r="W41" s="21" t="str">
        <f>IF((IF(DATA!$H40=COLUMN() - 2,1,0)+IF(DATA!$I40=COLUMN() - 2,1,0)+IF(DATA!$J40=COLUMN() - 2,1,0))=0," ",(IF(OR(DATA!$H$22=СПИСОК!$A40,DATA!$I$22=СПИСОК!$A40,DATA!$J$22=СПИСОК!$A40),"++","+")))</f>
        <v xml:space="preserve"> </v>
      </c>
      <c r="X41" s="21" t="str">
        <f>IF((IF(DATA!$H40=COLUMN() - 2,1,0)+IF(DATA!$I40=COLUMN() - 2,1,0)+IF(DATA!$J40=COLUMN() - 2,1,0))=0," ",(IF(OR(DATA!$H$23=СПИСОК!$A40,DATA!$I$23=СПИСОК!$A40,DATA!$J$23=СПИСОК!$A40),"++","+")))</f>
        <v xml:space="preserve"> </v>
      </c>
      <c r="Y41" s="21" t="str">
        <f>IF((IF(DATA!$H40=COLUMN() - 2,1,0)+IF(DATA!$I40=COLUMN() - 2,1,0)+IF(DATA!$J40=COLUMN() - 2,1,0))=0," ",(IF(OR(DATA!$H$24=СПИСОК!$A40,DATA!$I$24=СПИСОК!$A40,DATA!$J$24=СПИСОК!$A40),"++","+")))</f>
        <v xml:space="preserve"> </v>
      </c>
      <c r="Z41" s="21" t="str">
        <f>IF((IF(DATA!$H40=COLUMN() - 2,1,0)+IF(DATA!$I40=COLUMN() - 2,1,0)+IF(DATA!$J40=COLUMN() - 2,1,0))=0," ",(IF(OR(DATA!$H$25=СПИСОК!$A40,DATA!$I$25=СПИСОК!$A40,DATA!$J$25=СПИСОК!$A40),"++","+")))</f>
        <v xml:space="preserve"> </v>
      </c>
      <c r="AA41" s="21" t="str">
        <f>IF((IF(DATA!$H40=COLUMN() - 2,1,0)+IF(DATA!$I40=COLUMN() - 2,1,0)+IF(DATA!$J40=COLUMN() - 2,1,0))=0," ",(IF(OR(DATA!$H$26=СПИСОК!$A40,DATA!$I$26=СПИСОК!$A40,DATA!$J$26=СПИСОК!$A40),"++","+")))</f>
        <v xml:space="preserve"> </v>
      </c>
      <c r="AB41" s="21" t="str">
        <f>IF((IF(DATA!$H40=COLUMN() - 2,1,0)+IF(DATA!$I40=COLUMN() - 2,1,0)+IF(DATA!$J40=COLUMN() - 2,1,0))=0," ",(IF(OR(DATA!$H$27=СПИСОК!$A40,DATA!$I$27=СПИСОК!$A40,DATA!$J$27=СПИСОК!$A40),"++","+")))</f>
        <v xml:space="preserve"> </v>
      </c>
      <c r="AC41" s="21" t="str">
        <f>IF((IF(DATA!$H40=COLUMN() - 2,1,0)+IF(DATA!$I40=COLUMN() - 2,1,0)+IF(DATA!$J40=COLUMN() - 2,1,0))=0," ",(IF(OR(DATA!$H$28=СПИСОК!$A40,DATA!$I$28=СПИСОК!$A40,DATA!$J$28=СПИСОК!$A40),"++","+")))</f>
        <v xml:space="preserve"> </v>
      </c>
      <c r="AD41" s="21" t="str">
        <f>IF((IF(DATA!$H40=COLUMN() - 2,1,0)+IF(DATA!$I40=COLUMN() - 2,1,0)+IF(DATA!$J40=COLUMN() - 2,1,0))=0," ",(IF(OR(DATA!$H$29=СПИСОК!$A40,DATA!$I$29=СПИСОК!$A40,DATA!$J$29=СПИСОК!$A40),"++","+")))</f>
        <v xml:space="preserve"> </v>
      </c>
      <c r="AE41" s="21" t="str">
        <f>IF((IF(DATA!$H40=COLUMN() - 2,1,0)+IF(DATA!$I40=COLUMN() - 2,1,0)+IF(DATA!$J40=COLUMN() - 2,1,0))=0," ",(IF(OR(DATA!$H$30=СПИСОК!$A40,DATA!$I$30=СПИСОК!$A40,DATA!$J$30=СПИСОК!$A40),"++","+")))</f>
        <v xml:space="preserve"> </v>
      </c>
      <c r="AF41" s="21" t="str">
        <f>IF((IF(DATA!$H40=COLUMN() - 2,1,0)+IF(DATA!$I40=COLUMN() - 2,1,0)+IF(DATA!$J40=COLUMN() - 2,1,0))=0," ",(IF(OR(DATA!$H$31=СПИСОК!$A40,DATA!$I$31=СПИСОК!$A40,DATA!$J$31=СПИСОК!$A40),"++","+")))</f>
        <v xml:space="preserve"> </v>
      </c>
      <c r="AG41" s="21" t="str">
        <f>IF((IF(DATA!$H40=COLUMN() - 2,1,0)+IF(DATA!$I40=COLUMN() - 2,1,0)+IF(DATA!$J40=COLUMN() - 2,1,0))=0," ",(IF(OR(DATA!$H$32=СПИСОК!$A40,DATA!$I$32=СПИСОК!$A40,DATA!$J$32=СПИСОК!$A40),"++","+")))</f>
        <v xml:space="preserve"> </v>
      </c>
      <c r="AH41" s="21" t="str">
        <f>IF((IF(DATA!$H40=COLUMN() - 2,1,0)+IF(DATA!$I40=COLUMN() - 2,1,0)+IF(DATA!$J40=COLUMN() - 2,1,0))=0," ",(IF(OR(DATA!$H$33=СПИСОК!$A40,DATA!$I$33=СПИСОК!$A40,DATA!$J$33=СПИСОК!$A40),"++","+")))</f>
        <v xml:space="preserve"> </v>
      </c>
      <c r="AI41" s="21" t="str">
        <f>IF((IF(DATA!$H40=COLUMN() - 2,1,0)+IF(DATA!$I40=COLUMN() - 2,1,0)+IF(DATA!$J40=COLUMN() - 2,1,0))=0," ",(IF(OR(DATA!$H$34=СПИСОК!$A40,DATA!$I$34=СПИСОК!$A40,DATA!$J$34=СПИСОК!$A40),"++","+")))</f>
        <v xml:space="preserve"> </v>
      </c>
      <c r="AJ41" s="21" t="str">
        <f>IF((IF(DATA!$H40=COLUMN() - 2,1,0)+IF(DATA!$I40=COLUMN() - 2,1,0)+IF(DATA!$J40=COLUMN() - 2,1,0))=0," ",(IF(OR(DATA!$H$35=СПИСОК!$A40,DATA!$I$35=СПИСОК!$A40,DATA!$J$35=СПИСОК!$A40),"++","+")))</f>
        <v xml:space="preserve"> </v>
      </c>
      <c r="AK41" s="21" t="str">
        <f>IF((IF(DATA!$H40=COLUMN() - 2,1,0)+IF(DATA!$I40=COLUMN() - 2,1,0)+IF(DATA!$J40=COLUMN() - 2,1,0))=0," ",(IF(OR(DATA!$H$36=СПИСОК!$A40,DATA!$I$36=СПИСОК!$A40,DATA!$J$36=СПИСОК!$A40),"++","+")))</f>
        <v xml:space="preserve"> </v>
      </c>
      <c r="AL41" s="21" t="str">
        <f>IF((IF(DATA!$H40=COLUMN() - 2,1,0)+IF(DATA!$I40=COLUMN() - 2,1,0)+IF(DATA!$J40=COLUMN() - 2,1,0))=0," ",(IF(OR(DATA!$H$37=СПИСОК!$A40,DATA!$I$37=СПИСОК!$A40,DATA!$J$37=СПИСОК!$A40),"++","+")))</f>
        <v xml:space="preserve"> </v>
      </c>
      <c r="AM41" s="21" t="str">
        <f>IF((IF(DATA!$H40=COLUMN() - 2,1,0)+IF(DATA!$I40=COLUMN() - 2,1,0)+IF(DATA!$J40=COLUMN() - 2,1,0))=0," ",(IF(OR(DATA!$H$38=СПИСОК!$A40,DATA!$I$38=СПИСОК!$A40,DATA!$J$38=СПИСОК!$A40),"++","+")))</f>
        <v xml:space="preserve"> </v>
      </c>
      <c r="AN41" s="21" t="str">
        <f>IF((IF(DATA!$H40=COLUMN() - 2,1,0)+IF(DATA!$I40=COLUMN() - 2,1,0)+IF(DATA!$J40=COLUMN() - 2,1,0))=0," ",(IF(OR(DATA!$H$39=СПИСОК!$A40,DATA!$I$39=СПИСОК!$A40,DATA!$J$39=СПИСОК!$A40),"++","+")))</f>
        <v xml:space="preserve"> </v>
      </c>
      <c r="AO41" s="23"/>
      <c r="AP41" s="41" t="str">
        <f>IF((IF(DATA!$H40=COLUMN() - 2,1,0)+IF(DATA!$I40=COLUMN() - 2,1,0)+IF(DATA!$J40=COLUMN() - 2,1,0))=0," ",(IF(OR(DATA!$H$41=СПИСОК!$A40,DATA!$I$41=СПИСОК!$A40,DATA!$J$41=СПИСОК!$A40),"++","+")))</f>
        <v xml:space="preserve"> </v>
      </c>
      <c r="AQ41" s="33"/>
    </row>
    <row r="42" spans="1:43" ht="45" customHeight="1" thickBot="1" x14ac:dyDescent="0.35">
      <c r="A42" s="85" t="str">
        <f>IF(СПИСОК!B41="","",СПИСОК!B41)</f>
        <v>ㅤ</v>
      </c>
      <c r="B42" s="22"/>
      <c r="C42" s="20" t="str">
        <f>IF((IF(DATA!$H41=1,1,0)+IF(DATA!$I41=1,1,0)+IF(DATA!$J41=1,1,0))=0," ",(IF(OR(DATA!$H$2=СПИСОК!$A41,DATA!$I$2=СПИСОК!$A41,DATA!$J$2=СПИСОК!$A41),"++","+")))</f>
        <v xml:space="preserve"> </v>
      </c>
      <c r="D42" s="20" t="str">
        <f>IF((IF(DATA!H41=2,1,0)+IF(DATA!$I41=2,1,0)+IF(DATA!$J41=2,1,0))=0," ",(IF(OR(DATA!$H$3=СПИСОК!$A41,DATA!$I$3=СПИСОК!$A41,DATA!$J$3=СПИСОК!$A41),"++","+")))</f>
        <v xml:space="preserve"> </v>
      </c>
      <c r="E42" s="26" t="str">
        <f>IF((IF(DATA!$H41=3,1,0)+IF(DATA!$I41=3,1,0)+IF(DATA!$J41=3,1,0))=0," ",(IF(OR(DATA!$H$4=СПИСОК!$A41,DATA!$I$4=СПИСОК!$A41,DATA!$J$4=СПИСОК!$A41),"++","+")))</f>
        <v xml:space="preserve"> </v>
      </c>
      <c r="F42" s="26" t="str">
        <f>IF((IF(DATA!$H41=4,1,0)+IF(DATA!$I41=4,1,0)+IF(DATA!$J41=4,1,0))=0," ",(IF(OR(DATA!$H$5=СПИСОК!$A41,DATA!$I$5=СПИСОК!$A41,DATA!$J$5=СПИСОК!$A41),"++","+")))</f>
        <v xml:space="preserve"> </v>
      </c>
      <c r="G42" s="26" t="str">
        <f>IF((IF(DATA!$H41=COLUMN() - 2,1,0)+IF(DATA!$I41=COLUMN() - 2,1,0)+IF(DATA!$J41=COLUMN() - 2,1,0))=0," ",(IF(OR(DATA!$H$6=СПИСОК!$A41,DATA!$I$6=СПИСОК!$A41,DATA!$J$6=СПИСОК!$A41),"++","+")))</f>
        <v xml:space="preserve"> </v>
      </c>
      <c r="H42" s="26" t="str">
        <f>IF((IF(DATA!$H41=COLUMN() - 2,1,0)+IF(DATA!$I41=COLUMN() - 2,1,0)+IF(DATA!$J41=COLUMN() - 2,1,0))=0," ",(IF(OR(DATA!$H$7=СПИСОК!$A41,DATA!$I$7=СПИСОК!$A41,DATA!$J$7=СПИСОК!$A41),"++","+")))</f>
        <v xml:space="preserve"> </v>
      </c>
      <c r="I42" s="26" t="str">
        <f>IF((IF(DATA!$H41=COLUMN() - 2,1,0)+IF(DATA!$I41=COLUMN() - 2,1,0)+IF(DATA!$J41=COLUMN() - 2,1,0))=0," ",(IF(OR(DATA!$H$8=СПИСОК!$A41,DATA!$I$8=СПИСОК!$A41,DATA!$J$8=СПИСОК!$A41),"++","+")))</f>
        <v xml:space="preserve"> </v>
      </c>
      <c r="J42" s="27" t="str">
        <f>IF((IF(DATA!$H41=COLUMN() - 2,1,0)+IF(DATA!$I41=COLUMN() - 2,1,0)+IF(DATA!$J41=COLUMN() - 2,1,0))=0," ",(IF(OR(DATA!$H$9=СПИСОК!$A41,DATA!$I$9=СПИСОК!$A41,DATA!$J$9=СПИСОК!$A41),"++","+")))</f>
        <v xml:space="preserve"> </v>
      </c>
      <c r="K42" s="27" t="str">
        <f>IF((IF(DATA!$H41=COLUMN() - 2,1,0)+IF(DATA!$I41=COLUMN() - 2,1,0)+IF(DATA!$J41=COLUMN() - 2,1,0))=0," ",(IF(OR(DATA!$H$10=СПИСОК!$A41,DATA!$I$10=СПИСОК!$A41,DATA!$J$10=СПИСОК!$A41),"++","+")))</f>
        <v xml:space="preserve"> </v>
      </c>
      <c r="L42" s="27" t="str">
        <f>IF((IF(DATA!$H41=COLUMN() - 2,1,0)+IF(DATA!$I41=COLUMN() - 2,1,0)+IF(DATA!$J41=COLUMN() - 2,1,0))=0," ",(IF(OR(DATA!$H$11=СПИСОК!$A41,DATA!$I$11=СПИСОК!$A41,DATA!$J$11=СПИСОК!$A41),"++","+")))</f>
        <v xml:space="preserve"> </v>
      </c>
      <c r="M42" s="27" t="str">
        <f>IF((IF(DATA!$H41=COLUMN() - 2,1,0)+IF(DATA!$I41=COLUMN() - 2,1,0)+IF(DATA!$J41=COLUMN() - 2,1,0))=0," ",(IF(OR(DATA!$H$12=СПИСОК!$A41,DATA!$I$12=СПИСОК!$A41,DATA!$J$12=СПИСОК!$A41),"++","+")))</f>
        <v xml:space="preserve"> </v>
      </c>
      <c r="N42" s="27" t="str">
        <f>IF((IF(DATA!$H41=COLUMN() - 2,1,0)+IF(DATA!$I41=COLUMN() - 2,1,0)+IF(DATA!$J41=COLUMN() - 2,1,0))=0," ",(IF(OR(DATA!$H$13=СПИСОК!$A41,DATA!$I$13=СПИСОК!$A41,DATA!$J$13=СПИСОК!$A41),"++","+")))</f>
        <v xml:space="preserve"> </v>
      </c>
      <c r="O42" s="27" t="str">
        <f>IF((IF(DATA!$H41=COLUMN() - 2,1,0)+IF(DATA!$I41=COLUMN() - 2,1,0)+IF(DATA!$J41=COLUMN() - 2,1,0))=0," ",(IF(OR(DATA!$H$14=СПИСОК!$A41,DATA!$I$14=СПИСОК!$A41,DATA!$J$14=СПИСОК!$A41),"++","+")))</f>
        <v xml:space="preserve"> </v>
      </c>
      <c r="P42" s="27" t="str">
        <f>IF((IF(DATA!$H41=COLUMN() - 2,1,0)+IF(DATA!$I41=COLUMN() - 2,1,0)+IF(DATA!$J41=COLUMN() - 2,1,0))=0," ",(IF(OR(DATA!$H$15=СПИСОК!$A41,DATA!$I$15=СПИСОК!$A41,DATA!$J$15=СПИСОК!$A41),"++","+")))</f>
        <v xml:space="preserve"> </v>
      </c>
      <c r="Q42" s="27" t="str">
        <f>IF((IF(DATA!$H41=COLUMN() - 2,1,0)+IF(DATA!$I41=COLUMN() - 2,1,0)+IF(DATA!$J41=COLUMN() - 2,1,0))=0," ",(IF(OR(DATA!$H$16=СПИСОК!$A41,DATA!$I$16=СПИСОК!$A41,DATA!$J$16=СПИСОК!$A41),"++","+")))</f>
        <v xml:space="preserve"> </v>
      </c>
      <c r="R42" s="27" t="str">
        <f>IF((IF(DATA!$H41=COLUMN() - 2,1,0)+IF(DATA!$I41=COLUMN() - 2,1,0)+IF(DATA!$J41=COLUMN() - 2,1,0))=0," ",(IF(OR(DATA!$H$17=СПИСОК!$A41,DATA!$I$17=СПИСОК!$A41,DATA!$J$17=СПИСОК!$A41),"++","+")))</f>
        <v xml:space="preserve"> </v>
      </c>
      <c r="S42" s="27" t="str">
        <f>IF((IF(DATA!$H41=COLUMN() - 2,1,0)+IF(DATA!$I41=COLUMN() - 2,1,0)+IF(DATA!$J41=COLUMN() - 2,1,0))=0," ",(IF(OR(DATA!$H$18=СПИСОК!$A41,DATA!$I$18=СПИСОК!$A41,DATA!$J$18=СПИСОК!$A41),"++","+")))</f>
        <v xml:space="preserve"> </v>
      </c>
      <c r="T42" s="27" t="str">
        <f>IF((IF(DATA!$H41=COLUMN() - 2,1,0)+IF(DATA!$I41=COLUMN() - 2,1,0)+IF(DATA!$J41=COLUMN() - 2,1,0))=0," ",(IF(OR(DATA!$H$19=СПИСОК!$A41,DATA!$I$19=СПИСОК!$A41,DATA!$J$19=СПИСОК!$A41),"++","+")))</f>
        <v xml:space="preserve"> </v>
      </c>
      <c r="U42" s="27" t="str">
        <f>IF((IF(DATA!$H41=COLUMN() - 2,1,0)+IF(DATA!$I41=COLUMN() - 2,1,0)+IF(DATA!$J41=COLUMN() - 2,1,0))=0," ",(IF(OR(DATA!$H$20=СПИСОК!$A41,DATA!$I$20=СПИСОК!$A41,DATA!$J$20=СПИСОК!$A41),"++","+")))</f>
        <v xml:space="preserve"> </v>
      </c>
      <c r="V42" s="27" t="str">
        <f>IF((IF(DATA!$H41=COLUMN() - 2,1,0)+IF(DATA!$I41=COLUMN() - 2,1,0)+IF(DATA!$J41=COLUMN() - 2,1,0))=0," ",(IF(OR(DATA!$H$21=СПИСОК!$A41,DATA!$I$21=СПИСОК!$A41,DATA!$J$21=СПИСОК!$A41),"++","+")))</f>
        <v xml:space="preserve"> </v>
      </c>
      <c r="W42" s="27" t="str">
        <f>IF((IF(DATA!$H41=COLUMN() - 2,1,0)+IF(DATA!$I41=COLUMN() - 2,1,0)+IF(DATA!$J41=COLUMN() - 2,1,0))=0," ",(IF(OR(DATA!$H$22=СПИСОК!$A41,DATA!$I$22=СПИСОК!$A41,DATA!$J$22=СПИСОК!$A41),"++","+")))</f>
        <v xml:space="preserve"> </v>
      </c>
      <c r="X42" s="27" t="str">
        <f>IF((IF(DATA!$H41=COLUMN() - 2,1,0)+IF(DATA!$I41=COLUMN() - 2,1,0)+IF(DATA!$J41=COLUMN() - 2,1,0))=0," ",(IF(OR(DATA!$H$23=СПИСОК!$A41,DATA!$I$23=СПИСОК!$A41,DATA!$J$23=СПИСОК!$A41),"++","+")))</f>
        <v xml:space="preserve"> </v>
      </c>
      <c r="Y42" s="27" t="str">
        <f>IF((IF(DATA!$H41=COLUMN() - 2,1,0)+IF(DATA!$I41=COLUMN() - 2,1,0)+IF(DATA!$J41=COLUMN() - 2,1,0))=0," ",(IF(OR(DATA!$H$24=СПИСОК!$A41,DATA!$I$24=СПИСОК!$A41,DATA!$J$24=СПИСОК!$A41),"++","+")))</f>
        <v xml:space="preserve"> </v>
      </c>
      <c r="Z42" s="27" t="str">
        <f>IF((IF(DATA!$H41=COLUMN() - 2,1,0)+IF(DATA!$I41=COLUMN() - 2,1,0)+IF(DATA!$J41=COLUMN() - 2,1,0))=0," ",(IF(OR(DATA!$H$25=СПИСОК!$A41,DATA!$I$25=СПИСОК!$A41,DATA!$J$25=СПИСОК!$A41),"++","+")))</f>
        <v xml:space="preserve"> </v>
      </c>
      <c r="AA42" s="27" t="str">
        <f>IF((IF(DATA!$H41=COLUMN() - 2,1,0)+IF(DATA!$I41=COLUMN() - 2,1,0)+IF(DATA!$J41=COLUMN() - 2,1,0))=0," ",(IF(OR(DATA!$H$26=СПИСОК!$A41,DATA!$I$26=СПИСОК!$A41,DATA!$J$26=СПИСОК!$A41),"++","+")))</f>
        <v xml:space="preserve"> </v>
      </c>
      <c r="AB42" s="27" t="str">
        <f>IF((IF(DATA!$H41=COLUMN() - 2,1,0)+IF(DATA!$I41=COLUMN() - 2,1,0)+IF(DATA!$J41=COLUMN() - 2,1,0))=0," ",(IF(OR(DATA!$H$27=СПИСОК!$A41,DATA!$I$27=СПИСОК!$A41,DATA!$J$27=СПИСОК!$A41),"++","+")))</f>
        <v xml:space="preserve"> </v>
      </c>
      <c r="AC42" s="27" t="str">
        <f>IF((IF(DATA!$H41=COLUMN() - 2,1,0)+IF(DATA!$I41=COLUMN() - 2,1,0)+IF(DATA!$J41=COLUMN() - 2,1,0))=0," ",(IF(OR(DATA!$H$28=СПИСОК!$A41,DATA!$I$28=СПИСОК!$A41,DATA!$J$28=СПИСОК!$A41),"++","+")))</f>
        <v xml:space="preserve"> </v>
      </c>
      <c r="AD42" s="27" t="str">
        <f>IF((IF(DATA!$H41=COLUMN() - 2,1,0)+IF(DATA!$I41=COLUMN() - 2,1,0)+IF(DATA!$J41=COLUMN() - 2,1,0))=0," ",(IF(OR(DATA!$H$29=СПИСОК!$A41,DATA!$I$29=СПИСОК!$A41,DATA!$J$29=СПИСОК!$A41),"++","+")))</f>
        <v xml:space="preserve"> </v>
      </c>
      <c r="AE42" s="27" t="str">
        <f>IF((IF(DATA!$H41=COLUMN() - 2,1,0)+IF(DATA!$I41=COLUMN() - 2,1,0)+IF(DATA!$J41=COLUMN() - 2,1,0))=0," ",(IF(OR(DATA!$H$30=СПИСОК!$A41,DATA!$I$30=СПИСОК!$A41,DATA!$J$30=СПИСОК!$A41),"++","+")))</f>
        <v xml:space="preserve"> </v>
      </c>
      <c r="AF42" s="27" t="str">
        <f>IF((IF(DATA!$H41=COLUMN() - 2,1,0)+IF(DATA!$I41=COLUMN() - 2,1,0)+IF(DATA!$J41=COLUMN() - 2,1,0))=0," ",(IF(OR(DATA!$H$31=СПИСОК!$A41,DATA!$I$31=СПИСОК!$A41,DATA!$J$31=СПИСОК!$A41),"++","+")))</f>
        <v xml:space="preserve"> </v>
      </c>
      <c r="AG42" s="27" t="str">
        <f>IF((IF(DATA!$H41=COLUMN() - 2,1,0)+IF(DATA!$I41=COLUMN() - 2,1,0)+IF(DATA!$J41=COLUMN() - 2,1,0))=0," ",(IF(OR(DATA!$H$32=СПИСОК!$A41,DATA!$I$32=СПИСОК!$A41,DATA!$J$32=СПИСОК!$A41),"++","+")))</f>
        <v xml:space="preserve"> </v>
      </c>
      <c r="AH42" s="27" t="str">
        <f>IF((IF(DATA!$H41=COLUMN() - 2,1,0)+IF(DATA!$I41=COLUMN() - 2,1,0)+IF(DATA!$J41=COLUMN() - 2,1,0))=0," ",(IF(OR(DATA!$H$33=СПИСОК!$A41,DATA!$I$33=СПИСОК!$A41,DATA!$J$33=СПИСОК!$A41),"++","+")))</f>
        <v xml:space="preserve"> </v>
      </c>
      <c r="AI42" s="27" t="str">
        <f>IF((IF(DATA!$H41=COLUMN() - 2,1,0)+IF(DATA!$I41=COLUMN() - 2,1,0)+IF(DATA!$J41=COLUMN() - 2,1,0))=0," ",(IF(OR(DATA!$H$34=СПИСОК!$A41,DATA!$I$34=СПИСОК!$A41,DATA!$J$34=СПИСОК!$A41),"++","+")))</f>
        <v xml:space="preserve"> </v>
      </c>
      <c r="AJ42" s="27" t="str">
        <f>IF((IF(DATA!$H41=COLUMN() - 2,1,0)+IF(DATA!$I41=COLUMN() - 2,1,0)+IF(DATA!$J41=COLUMN() - 2,1,0))=0," ",(IF(OR(DATA!$H$35=СПИСОК!$A41,DATA!$I$35=СПИСОК!$A41,DATA!$J$35=СПИСОК!$A41),"++","+")))</f>
        <v xml:space="preserve"> </v>
      </c>
      <c r="AK42" s="27" t="str">
        <f>IF((IF(DATA!$H41=COLUMN() - 2,1,0)+IF(DATA!$I41=COLUMN() - 2,1,0)+IF(DATA!$J41=COLUMN() - 2,1,0))=0," ",(IF(OR(DATA!$H$36=СПИСОК!$A41,DATA!$I$36=СПИСОК!$A41,DATA!$J$36=СПИСОК!$A41),"++","+")))</f>
        <v xml:space="preserve"> </v>
      </c>
      <c r="AL42" s="27" t="str">
        <f>IF((IF(DATA!$H41=COLUMN() - 2,1,0)+IF(DATA!$I41=COLUMN() - 2,1,0)+IF(DATA!$J41=COLUMN() - 2,1,0))=0," ",(IF(OR(DATA!$H$37=СПИСОК!$A41,DATA!$I$37=СПИСОК!$A41,DATA!$J$37=СПИСОК!$A41),"++","+")))</f>
        <v xml:space="preserve"> </v>
      </c>
      <c r="AM42" s="27" t="str">
        <f>IF((IF(DATA!$H41=COLUMN() - 2,1,0)+IF(DATA!$I41=COLUMN() - 2,1,0)+IF(DATA!$J41=COLUMN() - 2,1,0))=0," ",(IF(OR(DATA!$H$38=СПИСОК!$A41,DATA!$I$38=СПИСОК!$A41,DATA!$J$38=СПИСОК!$A41),"++","+")))</f>
        <v xml:space="preserve"> </v>
      </c>
      <c r="AN42" s="27" t="str">
        <f>IF((IF(DATA!$H41=COLUMN() - 2,1,0)+IF(DATA!$I41=COLUMN() - 2,1,0)+IF(DATA!$J41=COLUMN() - 2,1,0))=0," ",(IF(OR(DATA!$H$39=СПИСОК!$A41,DATA!$I$39=СПИСОК!$A41,DATA!$J$39=СПИСОК!$A41),"++","+")))</f>
        <v xml:space="preserve"> </v>
      </c>
      <c r="AO42" s="27" t="str">
        <f>IF((IF(DATA!$H41=COLUMN() - 2,1,0)+IF(DATA!$I41=COLUMN() - 2,1,0)+IF(DATA!$J41=COLUMN() - 2,1,0))=0," ",(IF(OR(DATA!$H$40=СПИСОК!$A41,DATA!$I$40=СПИСОК!$A41,DATA!$J$40=СПИСОК!$A41),"++","+")))</f>
        <v xml:space="preserve"> </v>
      </c>
      <c r="AP42" s="42"/>
      <c r="AQ42" s="33"/>
    </row>
    <row r="43" spans="1:43" ht="27.95" customHeight="1" thickTop="1" thickBot="1" x14ac:dyDescent="0.3">
      <c r="A43" s="28"/>
      <c r="B43" s="34"/>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29"/>
      <c r="AQ43" s="47"/>
    </row>
    <row r="44" spans="1:43" ht="27.95" customHeight="1" thickTop="1" thickBot="1" x14ac:dyDescent="0.3">
      <c r="A44" s="31" t="s">
        <v>6</v>
      </c>
      <c r="B44" s="36"/>
      <c r="C44" s="39">
        <f>COUNTIF(C3:C42,"+")</f>
        <v>0</v>
      </c>
      <c r="D44" s="40">
        <f t="shared" ref="D44:AP44" si="0">COUNTIF(D3:D42,"+")</f>
        <v>0</v>
      </c>
      <c r="E44" s="40">
        <f t="shared" si="0"/>
        <v>0</v>
      </c>
      <c r="F44" s="40">
        <f t="shared" si="0"/>
        <v>12</v>
      </c>
      <c r="G44" s="40">
        <f t="shared" si="0"/>
        <v>0</v>
      </c>
      <c r="H44" s="40">
        <f t="shared" si="0"/>
        <v>1</v>
      </c>
      <c r="I44" s="40">
        <f t="shared" si="0"/>
        <v>0</v>
      </c>
      <c r="J44" s="40">
        <f t="shared" si="0"/>
        <v>0</v>
      </c>
      <c r="K44" s="40">
        <f t="shared" si="0"/>
        <v>1</v>
      </c>
      <c r="L44" s="40">
        <f t="shared" si="0"/>
        <v>0</v>
      </c>
      <c r="M44" s="40">
        <f t="shared" si="0"/>
        <v>0</v>
      </c>
      <c r="N44" s="40">
        <f t="shared" si="0"/>
        <v>0</v>
      </c>
      <c r="O44" s="40">
        <f t="shared" si="0"/>
        <v>2</v>
      </c>
      <c r="P44" s="40">
        <f t="shared" si="0"/>
        <v>0</v>
      </c>
      <c r="Q44" s="40">
        <f t="shared" si="0"/>
        <v>0</v>
      </c>
      <c r="R44" s="40">
        <f t="shared" si="0"/>
        <v>0</v>
      </c>
      <c r="S44" s="40">
        <f t="shared" si="0"/>
        <v>1</v>
      </c>
      <c r="T44" s="40">
        <f t="shared" si="0"/>
        <v>0</v>
      </c>
      <c r="U44" s="40">
        <f t="shared" si="0"/>
        <v>2</v>
      </c>
      <c r="V44" s="40">
        <f t="shared" si="0"/>
        <v>2</v>
      </c>
      <c r="W44" s="40">
        <f t="shared" si="0"/>
        <v>2</v>
      </c>
      <c r="X44" s="40">
        <f t="shared" si="0"/>
        <v>4</v>
      </c>
      <c r="Y44" s="40">
        <f t="shared" si="0"/>
        <v>3</v>
      </c>
      <c r="Z44" s="40">
        <f t="shared" si="0"/>
        <v>0</v>
      </c>
      <c r="AA44" s="40">
        <f t="shared" si="0"/>
        <v>0</v>
      </c>
      <c r="AB44" s="40">
        <f t="shared" si="0"/>
        <v>7</v>
      </c>
      <c r="AC44" s="40">
        <f t="shared" si="0"/>
        <v>6</v>
      </c>
      <c r="AD44" s="40">
        <f t="shared" si="0"/>
        <v>1</v>
      </c>
      <c r="AE44" s="40">
        <f t="shared" si="0"/>
        <v>1</v>
      </c>
      <c r="AF44" s="40">
        <f t="shared" si="0"/>
        <v>2</v>
      </c>
      <c r="AG44" s="40">
        <f t="shared" si="0"/>
        <v>2</v>
      </c>
      <c r="AH44" s="40">
        <f t="shared" si="0"/>
        <v>0</v>
      </c>
      <c r="AI44" s="40">
        <f t="shared" si="0"/>
        <v>0</v>
      </c>
      <c r="AJ44" s="40">
        <f t="shared" si="0"/>
        <v>0</v>
      </c>
      <c r="AK44" s="40">
        <f t="shared" si="0"/>
        <v>0</v>
      </c>
      <c r="AL44" s="40">
        <f t="shared" si="0"/>
        <v>0</v>
      </c>
      <c r="AM44" s="40">
        <f t="shared" si="0"/>
        <v>0</v>
      </c>
      <c r="AN44" s="40">
        <f t="shared" si="0"/>
        <v>0</v>
      </c>
      <c r="AO44" s="40">
        <f t="shared" si="0"/>
        <v>0</v>
      </c>
      <c r="AP44" s="40">
        <f t="shared" si="0"/>
        <v>0</v>
      </c>
      <c r="AQ44" s="48">
        <f>SUM(C44:AP44)</f>
        <v>49</v>
      </c>
    </row>
    <row r="45" spans="1:43" ht="27.95" customHeight="1" thickTop="1" thickBot="1" x14ac:dyDescent="0.3">
      <c r="A45" s="35" t="s">
        <v>7</v>
      </c>
      <c r="B45" s="36"/>
      <c r="C45" s="57">
        <f>COUNTIF(C3:C42,"++")</f>
        <v>0</v>
      </c>
      <c r="D45" s="44">
        <f t="shared" ref="D45:AP45" si="1">COUNTIF(D3:D42,"++")</f>
        <v>0</v>
      </c>
      <c r="E45" s="20">
        <f t="shared" si="1"/>
        <v>0</v>
      </c>
      <c r="F45" s="20">
        <f t="shared" si="1"/>
        <v>1</v>
      </c>
      <c r="G45" s="20">
        <f t="shared" si="1"/>
        <v>0</v>
      </c>
      <c r="H45" s="20">
        <f t="shared" si="1"/>
        <v>0</v>
      </c>
      <c r="I45" s="20">
        <f t="shared" si="1"/>
        <v>0</v>
      </c>
      <c r="J45" s="20">
        <f t="shared" si="1"/>
        <v>0</v>
      </c>
      <c r="K45" s="20">
        <f t="shared" si="1"/>
        <v>0</v>
      </c>
      <c r="L45" s="20">
        <f t="shared" si="1"/>
        <v>0</v>
      </c>
      <c r="M45" s="20">
        <f t="shared" si="1"/>
        <v>0</v>
      </c>
      <c r="N45" s="20">
        <f t="shared" si="1"/>
        <v>0</v>
      </c>
      <c r="O45" s="20">
        <f t="shared" si="1"/>
        <v>1</v>
      </c>
      <c r="P45" s="20">
        <f t="shared" si="1"/>
        <v>0</v>
      </c>
      <c r="Q45" s="20">
        <f t="shared" si="1"/>
        <v>1</v>
      </c>
      <c r="R45" s="20">
        <f t="shared" si="1"/>
        <v>0</v>
      </c>
      <c r="S45" s="20">
        <f t="shared" si="1"/>
        <v>0</v>
      </c>
      <c r="T45" s="20">
        <f t="shared" si="1"/>
        <v>0</v>
      </c>
      <c r="U45" s="20">
        <f t="shared" si="1"/>
        <v>0</v>
      </c>
      <c r="V45" s="20">
        <f t="shared" si="1"/>
        <v>0</v>
      </c>
      <c r="W45" s="20">
        <f t="shared" si="1"/>
        <v>0</v>
      </c>
      <c r="X45" s="20">
        <f t="shared" si="1"/>
        <v>0</v>
      </c>
      <c r="Y45" s="20">
        <f t="shared" si="1"/>
        <v>0</v>
      </c>
      <c r="Z45" s="20">
        <f t="shared" si="1"/>
        <v>0</v>
      </c>
      <c r="AA45" s="20">
        <f t="shared" si="1"/>
        <v>0</v>
      </c>
      <c r="AB45" s="20">
        <f t="shared" si="1"/>
        <v>1</v>
      </c>
      <c r="AC45" s="20">
        <f t="shared" si="1"/>
        <v>0</v>
      </c>
      <c r="AD45" s="20">
        <f t="shared" si="1"/>
        <v>0</v>
      </c>
      <c r="AE45" s="20">
        <f t="shared" si="1"/>
        <v>0</v>
      </c>
      <c r="AF45" s="20">
        <f t="shared" si="1"/>
        <v>0</v>
      </c>
      <c r="AG45" s="20">
        <f t="shared" si="1"/>
        <v>0</v>
      </c>
      <c r="AH45" s="20">
        <f t="shared" si="1"/>
        <v>0</v>
      </c>
      <c r="AI45" s="20">
        <f t="shared" si="1"/>
        <v>0</v>
      </c>
      <c r="AJ45" s="20">
        <f t="shared" si="1"/>
        <v>0</v>
      </c>
      <c r="AK45" s="20">
        <f t="shared" si="1"/>
        <v>0</v>
      </c>
      <c r="AL45" s="20">
        <f t="shared" si="1"/>
        <v>0</v>
      </c>
      <c r="AM45" s="20">
        <f t="shared" si="1"/>
        <v>0</v>
      </c>
      <c r="AN45" s="20">
        <f t="shared" si="1"/>
        <v>0</v>
      </c>
      <c r="AO45" s="20">
        <f t="shared" si="1"/>
        <v>0</v>
      </c>
      <c r="AP45" s="58">
        <f t="shared" si="1"/>
        <v>0</v>
      </c>
      <c r="AQ45" s="48">
        <f>SUM(C45:AP45)</f>
        <v>4</v>
      </c>
    </row>
    <row r="46" spans="1:43" ht="27.95" customHeight="1" thickTop="1" thickBot="1" x14ac:dyDescent="0.3">
      <c r="A46" s="14" t="s">
        <v>8</v>
      </c>
      <c r="B46" s="30"/>
      <c r="C46" s="59">
        <f>SUM(C45+C44)</f>
        <v>0</v>
      </c>
      <c r="D46" s="25">
        <f t="shared" ref="D46:AP46" si="2">SUM(D45+D44)</f>
        <v>0</v>
      </c>
      <c r="E46" s="60">
        <f t="shared" si="2"/>
        <v>0</v>
      </c>
      <c r="F46" s="60">
        <f t="shared" ref="F46" si="3">SUM(F45+F44)</f>
        <v>13</v>
      </c>
      <c r="G46" s="60">
        <f t="shared" ref="G46" si="4">SUM(G45+G44)</f>
        <v>0</v>
      </c>
      <c r="H46" s="60">
        <f t="shared" ref="H46" si="5">SUM(H45+H44)</f>
        <v>1</v>
      </c>
      <c r="I46" s="60">
        <f t="shared" ref="I46" si="6">SUM(I45+I44)</f>
        <v>0</v>
      </c>
      <c r="J46" s="60">
        <f t="shared" ref="J46" si="7">SUM(J45+J44)</f>
        <v>0</v>
      </c>
      <c r="K46" s="60">
        <f t="shared" ref="K46" si="8">SUM(K45+K44)</f>
        <v>1</v>
      </c>
      <c r="L46" s="60">
        <f t="shared" ref="L46" si="9">SUM(L45+L44)</f>
        <v>0</v>
      </c>
      <c r="M46" s="60">
        <f t="shared" ref="M46" si="10">SUM(M45+M44)</f>
        <v>0</v>
      </c>
      <c r="N46" s="60">
        <f t="shared" ref="N46" si="11">SUM(N45+N44)</f>
        <v>0</v>
      </c>
      <c r="O46" s="60">
        <f t="shared" ref="O46" si="12">SUM(O45+O44)</f>
        <v>3</v>
      </c>
      <c r="P46" s="60">
        <f t="shared" ref="P46" si="13">SUM(P45+P44)</f>
        <v>0</v>
      </c>
      <c r="Q46" s="60">
        <f t="shared" ref="Q46" si="14">SUM(Q45+Q44)</f>
        <v>1</v>
      </c>
      <c r="R46" s="60">
        <f t="shared" ref="R46" si="15">SUM(R45+R44)</f>
        <v>0</v>
      </c>
      <c r="S46" s="60">
        <f t="shared" ref="S46" si="16">SUM(S45+S44)</f>
        <v>1</v>
      </c>
      <c r="T46" s="60">
        <f t="shared" ref="T46" si="17">SUM(T45+T44)</f>
        <v>0</v>
      </c>
      <c r="U46" s="60">
        <f t="shared" ref="U46" si="18">SUM(U45+U44)</f>
        <v>2</v>
      </c>
      <c r="V46" s="60">
        <f t="shared" ref="V46" si="19">SUM(V45+V44)</f>
        <v>2</v>
      </c>
      <c r="W46" s="60">
        <f t="shared" ref="W46" si="20">SUM(W45+W44)</f>
        <v>2</v>
      </c>
      <c r="X46" s="60">
        <f t="shared" ref="X46" si="21">SUM(X45+X44)</f>
        <v>4</v>
      </c>
      <c r="Y46" s="60">
        <f t="shared" ref="Y46" si="22">SUM(Y45+Y44)</f>
        <v>3</v>
      </c>
      <c r="Z46" s="60">
        <f t="shared" ref="Z46" si="23">SUM(Z45+Z44)</f>
        <v>0</v>
      </c>
      <c r="AA46" s="60">
        <f t="shared" ref="AA46" si="24">SUM(AA45+AA44)</f>
        <v>0</v>
      </c>
      <c r="AB46" s="60">
        <f t="shared" ref="AB46" si="25">SUM(AB45+AB44)</f>
        <v>8</v>
      </c>
      <c r="AC46" s="60">
        <f t="shared" ref="AC46" si="26">SUM(AC45+AC44)</f>
        <v>6</v>
      </c>
      <c r="AD46" s="60">
        <f t="shared" ref="AD46" si="27">SUM(AD45+AD44)</f>
        <v>1</v>
      </c>
      <c r="AE46" s="60">
        <f t="shared" ref="AE46" si="28">SUM(AE45+AE44)</f>
        <v>1</v>
      </c>
      <c r="AF46" s="60">
        <f t="shared" ref="AF46" si="29">SUM(AF45+AF44)</f>
        <v>2</v>
      </c>
      <c r="AG46" s="60">
        <f t="shared" ref="AG46" si="30">SUM(AG45+AG44)</f>
        <v>2</v>
      </c>
      <c r="AH46" s="60">
        <f t="shared" ref="AH46" si="31">SUM(AH45+AH44)</f>
        <v>0</v>
      </c>
      <c r="AI46" s="60">
        <f t="shared" ref="AI46" si="32">SUM(AI45+AI44)</f>
        <v>0</v>
      </c>
      <c r="AJ46" s="60">
        <f t="shared" ref="AJ46" si="33">SUM(AJ45+AJ44)</f>
        <v>0</v>
      </c>
      <c r="AK46" s="60">
        <f t="shared" ref="AK46" si="34">SUM(AK45+AK44)</f>
        <v>0</v>
      </c>
      <c r="AL46" s="60">
        <f t="shared" ref="AL46" si="35">SUM(AL45+AL44)</f>
        <v>0</v>
      </c>
      <c r="AM46" s="60">
        <f t="shared" ref="AM46" si="36">SUM(AM45+AM44)</f>
        <v>0</v>
      </c>
      <c r="AN46" s="60">
        <f t="shared" ref="AN46" si="37">SUM(AN45+AN44)</f>
        <v>0</v>
      </c>
      <c r="AO46" s="61">
        <f t="shared" ref="AO46" si="38">SUM(AO45+AO44)</f>
        <v>0</v>
      </c>
      <c r="AP46" s="62">
        <f t="shared" si="2"/>
        <v>0</v>
      </c>
      <c r="AQ46" s="48">
        <f>SUM(C46:AP46)</f>
        <v>53</v>
      </c>
    </row>
    <row r="47" spans="1:43" ht="15.75" thickTop="1" x14ac:dyDescent="0.25"/>
  </sheetData>
  <dataConsolidate function="countNums"/>
  <conditionalFormatting sqref="C1:AP1">
    <cfRule type="notContainsText" dxfId="25" priority="12" operator="notContains" text="ㅤ">
      <formula>ISERROR(SEARCH("ㅤ",C1))</formula>
    </cfRule>
  </conditionalFormatting>
  <conditionalFormatting sqref="A3:A42">
    <cfRule type="notContainsText" dxfId="24" priority="11" operator="notContains" text="ㅤ">
      <formula>ISERROR(SEARCH("ㅤ",A3))</formula>
    </cfRule>
  </conditionalFormatting>
  <conditionalFormatting sqref="C3">
    <cfRule type="expression" dxfId="23" priority="10">
      <formula>IF(A3="",TRUE,FALSE)</formula>
    </cfRule>
  </conditionalFormatting>
  <conditionalFormatting sqref="AP42">
    <cfRule type="expression" dxfId="22" priority="9">
      <formula>IF($A42="",TRUE,FALSE)</formula>
    </cfRule>
  </conditionalFormatting>
  <conditionalFormatting sqref="D4 E5 F6 G7 H8 I9 J10 K11 L12 M13 N14 O15 P16 Q17 R18 S19 T20 U21 V22 W23 X24 Y25 Z26 AA27 AB28 AC29 AD30 AE31 AF32 AG33 AH34 AI35 AJ36 AK37 AL38 AM39 AN40 AO41">
    <cfRule type="expression" dxfId="21" priority="8">
      <formula>IF($A4="",TRUE,FALSE)</formula>
    </cfRule>
  </conditionalFormatting>
  <conditionalFormatting sqref="C44:AP46">
    <cfRule type="cellIs" dxfId="20" priority="7" operator="greaterThanOrEqual">
      <formula>1</formula>
    </cfRule>
  </conditionalFormatting>
  <conditionalFormatting sqref="C42:AO42 AP41 C41:AN41 AO40:AP40 C40:AM40 AN39:AP39 C39:AL39 AM38:AP38 C38:AK38 AL37:AP37 C37:AJ37 AK36:AP36 C36:AI36 AJ35:AP35 C35:AH35 AI34:AP34 C34:AG34 AH33:AP33 C33:AF33 AG32:AP32 C32:AE32 AF31:AP31 C31:AD31 AE30:AP30 C30:AC30 AD29:AP29 C29:AB29 AC28:AP28 C28:AA28 AB27:AP27 C27:Z27 AA26:AP26 C26:Y26 Z25:AP25 C25:X25 Y24:AP24 C24:W24 X23:AP23 C23:V23 W22:AP22 C22:U22 V21:AP21 C21:T21 U20:AP20 C20:S20 T19:AP19 C19:R19 S18:AP18 C18:Q18 R17:AP17 C17:P17 Q16:AP16 C16:O16 P15:AP15 C15:N15 O14:AP14 C14:M14 N13:AP13 C13:L13 M12:AP12 C12:K12 L11:AP11 C11:J11 K10:AP10 C10:I10 J9:AP9 C9:H9 I8:AP8 C8:G8 H7:AP7 C7:F7 G6:AP6 C6:E6 F5:AP5 C5:D5 E4:AP4 C4 D3:AP3">
    <cfRule type="containsBlanks" dxfId="19" priority="14">
      <formula>LEN(TRIM(C3))=0</formula>
    </cfRule>
  </conditionalFormatting>
  <pageMargins left="0.7" right="0.7" top="0.75" bottom="0.75" header="0.3" footer="0.3"/>
  <pageSetup paperSize="9"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containsText" priority="3" operator="containsText" id="{131B9698-AB33-44F9-A3C1-0519554DE229}">
            <xm:f>NOT(ISERROR(SEARCH("++",C3)))</xm:f>
            <xm:f>"++"</xm:f>
            <x14:dxf>
              <fill>
                <patternFill>
                  <bgColor rgb="FFFF8F8F"/>
                </patternFill>
              </fill>
            </x14:dxf>
          </x14:cfRule>
          <x14:cfRule type="containsText" priority="5" operator="containsText" id="{EB879F5B-FB17-467D-BEFD-5DAD4C1A56B4}">
            <xm:f>NOT(ISERROR(SEARCH("+",C3)))</xm:f>
            <xm:f>"+"</xm:f>
            <x14:dxf>
              <fill>
                <patternFill>
                  <bgColor theme="7" tint="0.59996337778862885"/>
                </patternFill>
              </fill>
            </x14:dxf>
          </x14:cfRule>
          <xm:sqref>C42:AO42 AP41 C41:AN41 AO40:AP40 C40:AM40 AN39:AP39 C39:AL39 AM38:AP38 C38:AK38 AL37:AP37 C37:AJ37 AK36:AP36 C36:AI36 AJ35:AP35 C35:AH35 AI34:AP34 C34:AG34 AH33:AP33 C33:AF33 AG32:AP32 C32:AE32 AF31:AP31 C31:AD31 AE30:AP30 C30:AC30 AD29:AP29 C29:AB29 AC28:AP28 C28:AA28 AB27:AP27 C27:Z27 AA26:AP26 C26:Y26 Z25:AP25 C25:X25 Y24:AP24 C24:W24 X23:AP23 C23:V23 W22:AP22 C22:U22 V21:AP21 C21:T21 U20:AP20 C20:S20 T19:AP19 C19:R19 S18:AP18 C18:Q18 R17:AP17 C17:P17 Q16:AP16 C16:O16 P15:AP15 C15:N15 O14:AP14 C14:M14 N13:AP13 C13:L13 M12:AP12 C12:K12 L11:AP11 C11:J11 K10:AP10 C10:I10 J9:AP9 C9:H9 I8:AP8 C8:G8 H7:AP7 C7:F7 G6:AP6 C6:E6 F5:AP5 C5:D5 E4:AP4 C4 D3:AP3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CC0000"/>
  </sheetPr>
  <dimension ref="A1:AQ47"/>
  <sheetViews>
    <sheetView topLeftCell="A14" zoomScale="40" zoomScaleNormal="40" workbookViewId="0">
      <selection activeCell="AW16" sqref="AW16"/>
    </sheetView>
  </sheetViews>
  <sheetFormatPr defaultRowHeight="15" x14ac:dyDescent="0.25"/>
  <cols>
    <col min="1" max="1" width="55.7109375" style="1" customWidth="1"/>
    <col min="2" max="2" width="5.7109375" style="1" customWidth="1"/>
    <col min="3" max="42" width="8.7109375" style="1" customWidth="1"/>
    <col min="43" max="43" width="5.7109375" style="1" customWidth="1"/>
    <col min="44" max="16384" width="9.140625" style="1"/>
  </cols>
  <sheetData>
    <row r="1" spans="1:43" ht="225" customHeight="1" thickTop="1" thickBot="1" x14ac:dyDescent="0.35">
      <c r="A1" s="13"/>
      <c r="B1" s="63" t="s">
        <v>5</v>
      </c>
      <c r="C1" s="87" t="str">
        <f t="array" ref="C1:AP1">TRANSPOSE(A3:A42)</f>
        <v>Абляев Иван Юрьевич</v>
      </c>
      <c r="D1" s="88" t="str">
        <v>Балабаев Ростислав Вадимович</v>
      </c>
      <c r="E1" s="88" t="str">
        <v>Баранова Ульяна Андреевна</v>
      </c>
      <c r="F1" s="88" t="str">
        <v>Баскакова Дарья Алексеевна</v>
      </c>
      <c r="G1" s="88" t="str">
        <v>Борзунова Полина Александровна</v>
      </c>
      <c r="H1" s="88" t="str">
        <v>Бурыкин Александр Александрович</v>
      </c>
      <c r="I1" s="88" t="str">
        <v>Вершинина Ирина Викторовна</v>
      </c>
      <c r="J1" s="88" t="str">
        <v>Востриков Александр Сергеевич</v>
      </c>
      <c r="K1" s="88" t="str">
        <v>Дудина Лидия Олеговна</v>
      </c>
      <c r="L1" s="88" t="str">
        <v>Жуков Владимир Владимирович</v>
      </c>
      <c r="M1" s="88" t="str">
        <v>Ишевских Анастасия Романовна</v>
      </c>
      <c r="N1" s="88" t="str">
        <v>ㅤ</v>
      </c>
      <c r="O1" s="88" t="str">
        <v>Колесников Максим Евгеньевич</v>
      </c>
      <c r="P1" s="88" t="str">
        <v>Краснякова Надежда Сергеевна</v>
      </c>
      <c r="Q1" s="88" t="str">
        <v>Кузнецова Александра Александровна</v>
      </c>
      <c r="R1" s="88" t="str">
        <v>Кузнецова Валерия Александровна</v>
      </c>
      <c r="S1" s="88" t="str">
        <v>Кущев Владимир Игоревич</v>
      </c>
      <c r="T1" s="88" t="str">
        <v>Манжос Ульяна Антоновна</v>
      </c>
      <c r="U1" s="88" t="str">
        <v>Наквасина Анна Викторовна</v>
      </c>
      <c r="V1" s="88" t="str">
        <v>Ненашев Александр Николаевич</v>
      </c>
      <c r="W1" s="88" t="str">
        <v>Покидов Александр Сергеевич</v>
      </c>
      <c r="X1" s="88" t="str">
        <v>Попов Никита Валентинович</v>
      </c>
      <c r="Y1" s="88" t="str">
        <v>Поротиков Вадим Сергеевич</v>
      </c>
      <c r="Z1" s="88" t="str">
        <v>Рыжкова Татьяна Сергеевна</v>
      </c>
      <c r="AA1" s="88" t="str">
        <v>Савина Анастасия Сергеевна</v>
      </c>
      <c r="AB1" s="88" t="str">
        <v>Сердюкова Татьяна Романовна</v>
      </c>
      <c r="AC1" s="88" t="str">
        <v>Сиротина Анастасия Павловна</v>
      </c>
      <c r="AD1" s="88" t="str">
        <v>Тайдакова Софья Дмитриевна</v>
      </c>
      <c r="AE1" s="88" t="str">
        <v>Урия София Михайловна</v>
      </c>
      <c r="AF1" s="88" t="str">
        <v>Фёдоров Михаил Константинович</v>
      </c>
      <c r="AG1" s="88" t="str">
        <v>Фролов Александр Александрович</v>
      </c>
      <c r="AH1" s="88" t="str">
        <v>Фролова Ольга Викторовна</v>
      </c>
      <c r="AI1" s="88" t="str">
        <v>Чубарова Анастасия Алексеевна</v>
      </c>
      <c r="AJ1" s="88" t="str">
        <v>Ярославкина Екатерина Евгеньевна</v>
      </c>
      <c r="AK1" s="88" t="str">
        <v>ㅤ</v>
      </c>
      <c r="AL1" s="88" t="str">
        <v>ㅤ</v>
      </c>
      <c r="AM1" s="88" t="str">
        <v>ㅤ</v>
      </c>
      <c r="AN1" s="88" t="str">
        <v>ㅤ</v>
      </c>
      <c r="AO1" s="88" t="str">
        <v>ㅤ</v>
      </c>
      <c r="AP1" s="89" t="str">
        <v>ㅤ</v>
      </c>
      <c r="AQ1" s="32"/>
    </row>
    <row r="2" spans="1:43" s="10" customFormat="1" ht="27.95" customHeight="1" thickTop="1" thickBot="1" x14ac:dyDescent="0.3">
      <c r="A2" s="14" t="s">
        <v>4</v>
      </c>
      <c r="B2" s="15"/>
      <c r="C2" s="16"/>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46"/>
    </row>
    <row r="3" spans="1:43" ht="45" customHeight="1" thickTop="1" x14ac:dyDescent="0.25">
      <c r="A3" s="85" t="str">
        <f>IF(СПИСОК!B2="","",СПИСОК!B2)</f>
        <v>Абляев Иван Юрьевич</v>
      </c>
      <c r="B3" s="18"/>
      <c r="C3" s="19"/>
      <c r="D3" s="20" t="str">
        <f>IF((IF(DATA!K2=2,1,0)+IF(DATA!$L2=2,1,0)+IF(DATA!$M2=2,1,0))=0," ",(IF(OR(DATA!$K$3=СПИСОК!$A2,DATA!$L$3=СПИСОК!$A2,DATA!$M$3=СПИСОК!$A2),"++","+")))</f>
        <v xml:space="preserve"> </v>
      </c>
      <c r="E3" s="20" t="str">
        <f>IF((IF(DATA!$K2=3,1,0)+IF(DATA!$L2=3,1,0)+IF(DATA!$M2=3,1,0))=0," ",(IF(OR(DATA!$K$4=СПИСОК!$A2,DATA!$L$4=СПИСОК!$A2,DATA!$M$4=СПИСОК!$A2),"++","+")))</f>
        <v xml:space="preserve"> </v>
      </c>
      <c r="F3" s="20" t="str">
        <f>IF((IF(DATA!$K2=4,1,0)+IF(DATA!$L2=4,1,0)+IF(DATA!$M2=4,1,0))=0," ",(IF(OR(DATA!$K$5=СПИСОК!$A2,DATA!$L$5=СПИСОК!$A2,DATA!$M$5=СПИСОК!$A2),"++","+")))</f>
        <v>+</v>
      </c>
      <c r="G3" s="20" t="str">
        <f>IF((IF(DATA!$K2=COLUMN() - 2,1,0)+IF(DATA!$L2=COLUMN() - 2,1,0)+IF(DATA!$M2=COLUMN() - 2,1,0))=0," ",(IF(OR(DATA!$K$6=СПИСОК!$A2,DATA!$L$6=СПИСОК!$A2,DATA!$M$6=СПИСОК!$A2),"++","+")))</f>
        <v xml:space="preserve"> </v>
      </c>
      <c r="H3" s="20" t="str">
        <f>IF((IF(DATA!$K2=COLUMN() - 2,1,0)+IF(DATA!$L2=COLUMN() - 2,1,0)+IF(DATA!$M2=COLUMN() - 2,1,0))=0," ",(IF(OR(DATA!$K$7=СПИСОК!$A2,DATA!$L$7=СПИСОК!$A2,DATA!$M$7=СПИСОК!$A2),"++","+")))</f>
        <v xml:space="preserve"> </v>
      </c>
      <c r="I3" s="20" t="str">
        <f>IF((IF(DATA!$K2=COLUMN() - 2,1,0)+IF(DATA!$L2=COLUMN() - 2,1,0)+IF(DATA!$M2=COLUMN() - 2,1,0))=0," ",(IF(OR(DATA!$K$8=СПИСОК!$A2,DATA!$L$8=СПИСОК!$A2,DATA!$M$8=СПИСОК!$A2),"++","+")))</f>
        <v xml:space="preserve"> </v>
      </c>
      <c r="J3" s="21" t="str">
        <f>IF((IF(DATA!$K2=COLUMN() - 2,1,0)+IF(DATA!$L2=COLUMN() - 2,1,0)+IF(DATA!$M2=COLUMN() - 2,1,0))=0," ",(IF(OR(DATA!$K$9=СПИСОК!$A2,DATA!$L$9=СПИСОК!$A2,DATA!$M$9=СПИСОК!$A2),"++","+")))</f>
        <v xml:space="preserve"> </v>
      </c>
      <c r="K3" s="21" t="str">
        <f>IF((IF(DATA!$K2=COLUMN() - 2,1,0)+IF(DATA!$L2=COLUMN() - 2,1,0)+IF(DATA!$M2=COLUMN() - 2,1,0))=0," ",(IF(OR(DATA!$K$10=СПИСОК!$A2,DATA!$L$10=СПИСОК!$A2,DATA!$M$10=СПИСОК!$A2),"++","+")))</f>
        <v xml:space="preserve"> </v>
      </c>
      <c r="L3" s="21" t="str">
        <f>IF((IF(DATA!$K2=COLUMN() - 2,1,0)+IF(DATA!$L2=COLUMN() - 2,1,0)+IF(DATA!$M2=COLUMN() - 2,1,0))=0," ",(IF(OR(DATA!$K$11=СПИСОК!$A2,DATA!$L$11=СПИСОК!$A2,DATA!$M$11=СПИСОК!$A2),"++","+")))</f>
        <v xml:space="preserve"> </v>
      </c>
      <c r="M3" s="21" t="str">
        <f>IF((IF(DATA!$K2=COLUMN() - 2,1,0)+IF(DATA!$L2=COLUMN() - 2,1,0)+IF(DATA!$M2=COLUMN() - 2,1,0))=0," ",(IF(OR(DATA!$K$12=СПИСОК!$A2,DATA!$L$12=СПИСОК!$A2,DATA!$M$12=СПИСОК!$A2),"++","+")))</f>
        <v xml:space="preserve"> </v>
      </c>
      <c r="N3" s="21" t="str">
        <f>IF((IF(DATA!$K2=COLUMN() - 2,1,0)+IF(DATA!$L2=COLUMN() - 2,1,0)+IF(DATA!$M2=COLUMN() - 2,1,0))=0," ",(IF(OR(DATA!$K$13=СПИСОК!$A2,DATA!$L$13=СПИСОК!$A2,DATA!$M$13=СПИСОК!$A2),"++","+")))</f>
        <v xml:space="preserve"> </v>
      </c>
      <c r="O3" s="21" t="str">
        <f>IF((IF(DATA!$K2=COLUMN() - 2,1,0)+IF(DATA!$L2=COLUMN() - 2,1,0)+IF(DATA!$M2=COLUMN() - 2,1,0))=0," ",(IF(OR(DATA!$K$14=СПИСОК!$A2,DATA!$L$14=СПИСОК!$A2,DATA!$M$14=СПИСОК!$A2),"++","+")))</f>
        <v xml:space="preserve"> </v>
      </c>
      <c r="P3" s="21" t="str">
        <f>IF((IF(DATA!$K2=COLUMN() - 2,1,0)+IF(DATA!$L2=COLUMN() - 2,1,0)+IF(DATA!$M2=COLUMN() - 2,1,0))=0," ",(IF(OR(DATA!$K$15=СПИСОК!$A2,DATA!$L$15=СПИСОК!$A2,DATA!$M$15=СПИСОК!$A2),"++","+")))</f>
        <v xml:space="preserve"> </v>
      </c>
      <c r="Q3" s="21" t="str">
        <f>IF((IF(DATA!$K2=COLUMN() - 2,1,0)+IF(DATA!$L2=COLUMN() - 2,1,0)+IF(DATA!$M2=COLUMN() - 2,1,0))=0," ",(IF(OR(DATA!$K$16=СПИСОК!$A2,DATA!$L$16=СПИСОК!$A2,DATA!$M$16=СПИСОК!$A2),"++","+")))</f>
        <v xml:space="preserve"> </v>
      </c>
      <c r="R3" s="21" t="str">
        <f>IF((IF(DATA!$K2=COLUMN() - 2,1,0)+IF(DATA!$L2=COLUMN() - 2,1,0)+IF(DATA!$M2=COLUMN() - 2,1,0))=0," ",(IF(OR(DATA!$K$17=СПИСОК!$A2,DATA!$L$17=СПИСОК!$A2,DATA!$M$17=СПИСОК!$A2),"++","+")))</f>
        <v xml:space="preserve"> </v>
      </c>
      <c r="S3" s="21" t="str">
        <f>IF((IF(DATA!$K2=COLUMN() - 2,1,0)+IF(DATA!$L2=COLUMN() - 2,1,0)+IF(DATA!$M2=COLUMN() - 2,1,0))=0," ",(IF(OR(DATA!$K$18=СПИСОК!$A2,DATA!$L$18=СПИСОК!$A2,DATA!$M$18=СПИСОК!$A2),"++","+")))</f>
        <v xml:space="preserve"> </v>
      </c>
      <c r="T3" s="21" t="str">
        <f>IF((IF(DATA!$K2=COLUMN() - 2,1,0)+IF(DATA!$L2=COLUMN() - 2,1,0)+IF(DATA!$M2=COLUMN() - 2,1,0))=0," ",(IF(OR(DATA!$K$19=СПИСОК!$A2,DATA!$L$19=СПИСОК!$A2,DATA!$M$19=СПИСОК!$A2),"++","+")))</f>
        <v xml:space="preserve"> </v>
      </c>
      <c r="U3" s="21" t="str">
        <f>IF((IF(DATA!$K2=COLUMN() - 2,1,0)+IF(DATA!$L2=COLUMN() - 2,1,0)+IF(DATA!$M2=COLUMN() - 2,1,0))=0," ",(IF(OR(DATA!$K$20=СПИСОК!$A2,DATA!$L$20=СПИСОК!$A2,DATA!$M$20=СПИСОК!$A2),"++","+")))</f>
        <v xml:space="preserve"> </v>
      </c>
      <c r="V3" s="21" t="str">
        <f>IF((IF(DATA!$K2=COLUMN() - 2,1,0)+IF(DATA!$L2=COLUMN() - 2,1,0)+IF(DATA!$M2=COLUMN() - 2,1,0))=0," ",(IF(OR(DATA!$K$21=СПИСОК!$A2,DATA!$L$21=СПИСОК!$A2,DATA!$M$21=СПИСОК!$A2),"++","+")))</f>
        <v xml:space="preserve"> </v>
      </c>
      <c r="W3" s="21" t="str">
        <f>IF((IF(DATA!$K2=COLUMN() - 2,1,0)+IF(DATA!$L2=COLUMN() - 2,1,0)+IF(DATA!$M2=COLUMN() - 2,1,0))=0," ",(IF(OR(DATA!$K$22=СПИСОК!$A2,DATA!$L$22=СПИСОК!$A2,DATA!$M$22=СПИСОК!$A2),"++","+")))</f>
        <v xml:space="preserve"> </v>
      </c>
      <c r="X3" s="21" t="str">
        <f>IF((IF(DATA!$K2=COLUMN() - 2,1,0)+IF(DATA!$L2=COLUMN() - 2,1,0)+IF(DATA!$M2=COLUMN() - 2,1,0))=0," ",(IF(OR(DATA!$K$23=СПИСОК!$A2,DATA!$L$23=СПИСОК!$A2,DATA!$M$23=СПИСОК!$A2),"++","+")))</f>
        <v xml:space="preserve"> </v>
      </c>
      <c r="Y3" s="21" t="str">
        <f>IF((IF(DATA!$K2=COLUMN() - 2,1,0)+IF(DATA!$L2=COLUMN() - 2,1,0)+IF(DATA!$M2=COLUMN() - 2,1,0))=0," ",(IF(OR(DATA!$K$24=СПИСОК!$A2,DATA!$L$24=СПИСОК!$A2,DATA!$M$24=СПИСОК!$A2),"++","+")))</f>
        <v xml:space="preserve"> </v>
      </c>
      <c r="Z3" s="21" t="str">
        <f>IF((IF(DATA!$K2=COLUMN() - 2,1,0)+IF(DATA!$L2=COLUMN() - 2,1,0)+IF(DATA!$M2=COLUMN() - 2,1,0))=0," ",(IF(OR(DATA!$K$25=СПИСОК!$A2,DATA!$L$25=СПИСОК!$A2,DATA!$M$25=СПИСОК!$A2),"++","+")))</f>
        <v xml:space="preserve"> </v>
      </c>
      <c r="AA3" s="21" t="str">
        <f>IF((IF(DATA!$K2=COLUMN() - 2,1,0)+IF(DATA!$L2=COLUMN() - 2,1,0)+IF(DATA!$M2=COLUMN() - 2,1,0))=0," ",(IF(OR(DATA!$K$26=СПИСОК!$A2,DATA!$L$26=СПИСОК!$A2,DATA!$M$26=СПИСОК!$A2),"++","+")))</f>
        <v xml:space="preserve"> </v>
      </c>
      <c r="AB3" s="21" t="str">
        <f>IF((IF(DATA!$K2=COLUMN() - 2,1,0)+IF(DATA!$L2=COLUMN() - 2,1,0)+IF(DATA!$M2=COLUMN() - 2,1,0))=0," ",(IF(OR(DATA!$K$27=СПИСОК!$A2,DATA!$L$27=СПИСОК!$A2,DATA!$M$27=СПИСОК!$A2),"++","+")))</f>
        <v xml:space="preserve"> </v>
      </c>
      <c r="AC3" s="21" t="str">
        <f>IF((IF(DATA!$K2=COLUMN() - 2,1,0)+IF(DATA!$L2=COLUMN() - 2,1,0)+IF(DATA!$M2=COLUMN() - 2,1,0))=0," ",(IF(OR(DATA!$K$28=СПИСОК!$A2,DATA!$L$28=СПИСОК!$A2,DATA!$M$28=СПИСОК!$A2),"++","+")))</f>
        <v xml:space="preserve"> </v>
      </c>
      <c r="AD3" s="21" t="str">
        <f>IF((IF(DATA!$K2=COLUMN() - 2,1,0)+IF(DATA!$L2=COLUMN() - 2,1,0)+IF(DATA!$M2=COLUMN() - 2,1,0))=0," ",(IF(OR(DATA!$K$29=СПИСОК!$A2,DATA!$L$29=СПИСОК!$A2,DATA!$M$29=СПИСОК!$A2),"++","+")))</f>
        <v xml:space="preserve"> </v>
      </c>
      <c r="AE3" s="21" t="str">
        <f>IF((IF(DATA!$K2=COLUMN() - 2,1,0)+IF(DATA!$L2=COLUMN() - 2,1,0)+IF(DATA!$M2=COLUMN() - 2,1,0))=0," ",(IF(OR(DATA!$K$30=СПИСОК!$A2,DATA!$L$30=СПИСОК!$A2,DATA!$M$30=СПИСОК!$A2),"++","+")))</f>
        <v xml:space="preserve"> </v>
      </c>
      <c r="AF3" s="21" t="str">
        <f>IF((IF(DATA!$K2=COLUMN() - 2,1,0)+IF(DATA!$L2=COLUMN() - 2,1,0)+IF(DATA!$M2=COLUMN() - 2,1,0))=0," ",(IF(OR(DATA!$K$31=СПИСОК!$A2,DATA!$L$31=СПИСОК!$A2,DATA!$M$31=СПИСОК!$A2),"++","+")))</f>
        <v xml:space="preserve"> </v>
      </c>
      <c r="AG3" s="21" t="str">
        <f>IF((IF(DATA!$K2=COLUMN() - 2,1,0)+IF(DATA!$L2=COLUMN() - 2,1,0)+IF(DATA!$M2=COLUMN() - 2,1,0))=0," ",(IF(OR(DATA!$K$32=СПИСОК!$A2,DATA!$L$32=СПИСОК!$A2,DATA!$M$32=СПИСОК!$A2),"++","+")))</f>
        <v xml:space="preserve"> </v>
      </c>
      <c r="AH3" s="21" t="str">
        <f>IF((IF(DATA!$K2=COLUMN() - 2,1,0)+IF(DATA!$L2=COLUMN() - 2,1,0)+IF(DATA!$M2=COLUMN() - 2,1,0))=0," ",(IF(OR(DATA!$K$33=СПИСОК!$A2,DATA!$L$33=СПИСОК!$A2,DATA!$M$33=СПИСОК!$A2),"++","+")))</f>
        <v xml:space="preserve"> </v>
      </c>
      <c r="AI3" s="21" t="str">
        <f>IF((IF(DATA!$K2=COLUMN() - 2,1,0)+IF(DATA!$L2=COLUMN() - 2,1,0)+IF(DATA!$M2=COLUMN() - 2,1,0))=0," ",(IF(OR(DATA!$K$34=СПИСОК!$A2,DATA!$L$34=СПИСОК!$A2,DATA!$M$34=СПИСОК!$A2),"++","+")))</f>
        <v xml:space="preserve"> </v>
      </c>
      <c r="AJ3" s="21" t="str">
        <f>IF((IF(DATA!$K2=COLUMN() - 2,1,0)+IF(DATA!$L2=COLUMN() - 2,1,0)+IF(DATA!$M2=COLUMN() - 2,1,0))=0," ",(IF(OR(DATA!$K$35=СПИСОК!$A2,DATA!$L$35=СПИСОК!$A2,DATA!$M$35=СПИСОК!$A2),"++","+")))</f>
        <v xml:space="preserve"> </v>
      </c>
      <c r="AK3" s="21" t="str">
        <f>IF((IF(DATA!$K2=COLUMN() - 2,1,0)+IF(DATA!$L2=COLUMN() - 2,1,0)+IF(DATA!$M2=COLUMN() - 2,1,0))=0," ",(IF(OR(DATA!$K$36=СПИСОК!$A2,DATA!$L$36=СПИСОК!$A2,DATA!$M$36=СПИСОК!$A2),"++","+")))</f>
        <v xml:space="preserve"> </v>
      </c>
      <c r="AL3" s="21" t="str">
        <f>IF((IF(DATA!$K2=COLUMN() - 2,1,0)+IF(DATA!$L2=COLUMN() - 2,1,0)+IF(DATA!$M2=COLUMN() - 2,1,0))=0," ",(IF(OR(DATA!$K$37=СПИСОК!$A2,DATA!$L$37=СПИСОК!$A2,DATA!$M$37=СПИСОК!$A2),"++","+")))</f>
        <v xml:space="preserve"> </v>
      </c>
      <c r="AM3" s="21" t="str">
        <f>IF((IF(DATA!$K2=COLUMN() - 2,1,0)+IF(DATA!$L2=COLUMN() - 2,1,0)+IF(DATA!$M2=COLUMN() - 2,1,0))=0," ",(IF(OR(DATA!$K$38=СПИСОК!$A2,DATA!$L$38=СПИСОК!$A2,DATA!$M$38=СПИСОК!$A2),"++","+")))</f>
        <v xml:space="preserve"> </v>
      </c>
      <c r="AN3" s="21" t="str">
        <f>IF((IF(DATA!$K2=COLUMN() - 2,1,0)+IF(DATA!$L2=COLUMN() - 2,1,0)+IF(DATA!$M2=COLUMN() - 2,1,0))=0," ",(IF(OR(DATA!$K$39=СПИСОК!$A2,DATA!$L$39=СПИСОК!$A2,DATA!$M$39=СПИСОК!$A2),"++","+")))</f>
        <v xml:space="preserve"> </v>
      </c>
      <c r="AO3" s="21" t="str">
        <f>IF((IF(DATA!$K2=COLUMN() - 2,1,0)+IF(DATA!$L2=COLUMN() - 2,1,0)+IF(DATA!$M2=COLUMN() - 2,1,0))=0," ",(IF(OR(DATA!$K$40=СПИСОК!$A2,DATA!$L$40=СПИСОК!$A2,DATA!$M$40=СПИСОК!$A2),"++","+")))</f>
        <v xml:space="preserve"> </v>
      </c>
      <c r="AP3" s="41" t="str">
        <f>IF((IF(DATA!$K2=COLUMN() - 2,1,0)+IF(DATA!$L2=COLUMN() - 2,1,0)+IF(DATA!$M2=COLUMN() - 2,1,0))=0," ",(IF(OR(DATA!$K$41=СПИСОК!$A2,DATA!$L$41=СПИСОК!$A2,DATA!$M$41=СПИСОК!$A2),"++","+")))</f>
        <v xml:space="preserve"> </v>
      </c>
      <c r="AQ3" s="33"/>
    </row>
    <row r="4" spans="1:43" ht="45" customHeight="1" x14ac:dyDescent="0.3">
      <c r="A4" s="85" t="str">
        <f>IF(СПИСОК!B3="","",СПИСОК!B3)</f>
        <v>Балабаев Ростислав Вадимович</v>
      </c>
      <c r="B4" s="22"/>
      <c r="C4" s="20" t="str">
        <f>IF((IF(DATA!$K3=1,1,0)+IF(DATA!$L3=1,1,0)+IF(DATA!$M3=1,1,0))=0," ",(IF(OR(DATA!$K$2=СПИСОК!$A3,DATA!$L$2=СПИСОК!$A3,DATA!$M$2=СПИСОК!$A3),"++","+")))</f>
        <v xml:space="preserve"> </v>
      </c>
      <c r="D4" s="23"/>
      <c r="E4" s="20" t="str">
        <f>IF((IF(DATA!$K3=3,1,0)+IF(DATA!$L3=3,1,0)+IF(DATA!$M3=3,1,0))=0," ",(IF(OR(DATA!$K$4=СПИСОК!$A3,DATA!$L$4=СПИСОК!$A3,DATA!$M$4=СПИСОК!$A3),"++","+")))</f>
        <v xml:space="preserve"> </v>
      </c>
      <c r="F4" s="20" t="str">
        <f>IF((IF(DATA!$K3=4,1,0)+IF(DATA!$L3=4,1,0)+IF(DATA!$M3=4,1,0))=0," ",(IF(OR(DATA!$K$5=СПИСОК!$A3,DATA!$L$5=СПИСОК!$A3,DATA!$M$5=СПИСОК!$A3),"++","+")))</f>
        <v>+</v>
      </c>
      <c r="G4" s="20" t="str">
        <f>IF((IF(DATA!$K3=COLUMN() - 2,1,0)+IF(DATA!$L3=COLUMN() - 2,1,0)+IF(DATA!$M3=COLUMN() - 2,1,0))=0," ",(IF(OR(DATA!$K$6=СПИСОК!$A3,DATA!$L$6=СПИСОК!$A3,DATA!$M$6=СПИСОК!$A3),"++","+")))</f>
        <v xml:space="preserve"> </v>
      </c>
      <c r="H4" s="20" t="str">
        <f>IF((IF(DATA!$K3=COLUMN() - 2,1,0)+IF(DATA!$L3=COLUMN() - 2,1,0)+IF(DATA!$M3=COLUMN() - 2,1,0))=0," ",(IF(OR(DATA!$K$7=СПИСОК!$A3,DATA!$L$7=СПИСОК!$A3,DATA!$M$7=СПИСОК!$A3),"++","+")))</f>
        <v xml:space="preserve"> </v>
      </c>
      <c r="I4" s="20" t="str">
        <f>IF((IF(DATA!$K3=COLUMN() - 2,1,0)+IF(DATA!$L3=COLUMN() - 2,1,0)+IF(DATA!$M3=COLUMN() - 2,1,0))=0," ",(IF(OR(DATA!$K$8=СПИСОК!$A3,DATA!$L$8=СПИСОК!$A3,DATA!$M$8=СПИСОК!$A3),"++","+")))</f>
        <v xml:space="preserve"> </v>
      </c>
      <c r="J4" s="21" t="str">
        <f>IF((IF(DATA!$K3=COLUMN() - 2,1,0)+IF(DATA!$L3=COLUMN() - 2,1,0)+IF(DATA!$M3=COLUMN() - 2,1,0))=0," ",(IF(OR(DATA!$K$9=СПИСОК!$A3,DATA!$L$9=СПИСОК!$A3,DATA!$M$9=СПИСОК!$A3),"++","+")))</f>
        <v xml:space="preserve"> </v>
      </c>
      <c r="K4" s="21" t="str">
        <f>IF((IF(DATA!$K3=COLUMN() - 2,1,0)+IF(DATA!$L3=COLUMN() - 2,1,0)+IF(DATA!$M3=COLUMN() - 2,1,0))=0," ",(IF(OR(DATA!$K$10=СПИСОК!$A3,DATA!$L$10=СПИСОК!$A3,DATA!$M$10=СПИСОК!$A3),"++","+")))</f>
        <v xml:space="preserve"> </v>
      </c>
      <c r="L4" s="21" t="str">
        <f>IF((IF(DATA!$K3=COLUMN() - 2,1,0)+IF(DATA!$L3=COLUMN() - 2,1,0)+IF(DATA!$M3=COLUMN() - 2,1,0))=0," ",(IF(OR(DATA!$K$11=СПИСОК!$A3,DATA!$L$11=СПИСОК!$A3,DATA!$M$11=СПИСОК!$A3),"++","+")))</f>
        <v xml:space="preserve"> </v>
      </c>
      <c r="M4" s="21" t="str">
        <f>IF((IF(DATA!$K3=COLUMN() - 2,1,0)+IF(DATA!$L3=COLUMN() - 2,1,0)+IF(DATA!$M3=COLUMN() - 2,1,0))=0," ",(IF(OR(DATA!$K$12=СПИСОК!$A3,DATA!$L$12=СПИСОК!$A3,DATA!$M$12=СПИСОК!$A3),"++","+")))</f>
        <v xml:space="preserve"> </v>
      </c>
      <c r="N4" s="21" t="str">
        <f>IF((IF(DATA!$K3=COLUMN() - 2,1,0)+IF(DATA!$L3=COLUMN() - 2,1,0)+IF(DATA!$M3=COLUMN() - 2,1,0))=0," ",(IF(OR(DATA!$K$13=СПИСОК!$A3,DATA!$L$13=СПИСОК!$A3,DATA!$M$13=СПИСОК!$A3),"++","+")))</f>
        <v xml:space="preserve"> </v>
      </c>
      <c r="O4" s="21" t="str">
        <f>IF((IF(DATA!$K3=COLUMN() - 2,1,0)+IF(DATA!$L3=COLUMN() - 2,1,0)+IF(DATA!$M3=COLUMN() - 2,1,0))=0," ",(IF(OR(DATA!$K$14=СПИСОК!$A3,DATA!$L$14=СПИСОК!$A3,DATA!$M$14=СПИСОК!$A3),"++","+")))</f>
        <v xml:space="preserve"> </v>
      </c>
      <c r="P4" s="21" t="str">
        <f>IF((IF(DATA!$K3=COLUMN() - 2,1,0)+IF(DATA!$L3=COLUMN() - 2,1,0)+IF(DATA!$M3=COLUMN() - 2,1,0))=0," ",(IF(OR(DATA!$K$15=СПИСОК!$A3,DATA!$L$15=СПИСОК!$A3,DATA!$M$15=СПИСОК!$A3),"++","+")))</f>
        <v xml:space="preserve"> </v>
      </c>
      <c r="Q4" s="21" t="str">
        <f>IF((IF(DATA!$K3=COLUMN() - 2,1,0)+IF(DATA!$L3=COLUMN() - 2,1,0)+IF(DATA!$M3=COLUMN() - 2,1,0))=0," ",(IF(OR(DATA!$K$16=СПИСОК!$A3,DATA!$L$16=СПИСОК!$A3,DATA!$M$16=СПИСОК!$A3),"++","+")))</f>
        <v xml:space="preserve"> </v>
      </c>
      <c r="R4" s="21" t="str">
        <f>IF((IF(DATA!$K3=COLUMN() - 2,1,0)+IF(DATA!$L3=COLUMN() - 2,1,0)+IF(DATA!$M3=COLUMN() - 2,1,0))=0," ",(IF(OR(DATA!$K$17=СПИСОК!$A3,DATA!$L$17=СПИСОК!$A3,DATA!$M$17=СПИСОК!$A3),"++","+")))</f>
        <v xml:space="preserve"> </v>
      </c>
      <c r="S4" s="21" t="str">
        <f>IF((IF(DATA!$K3=COLUMN() - 2,1,0)+IF(DATA!$L3=COLUMN() - 2,1,0)+IF(DATA!$M3=COLUMN() - 2,1,0))=0," ",(IF(OR(DATA!$K$18=СПИСОК!$A3,DATA!$L$18=СПИСОК!$A3,DATA!$M$18=СПИСОК!$A3),"++","+")))</f>
        <v xml:space="preserve"> </v>
      </c>
      <c r="T4" s="21" t="str">
        <f>IF((IF(DATA!$K3=COLUMN() - 2,1,0)+IF(DATA!$L3=COLUMN() - 2,1,0)+IF(DATA!$M3=COLUMN() - 2,1,0))=0," ",(IF(OR(DATA!$K$19=СПИСОК!$A3,DATA!$L$19=СПИСОК!$A3,DATA!$M$19=СПИСОК!$A3),"++","+")))</f>
        <v xml:space="preserve"> </v>
      </c>
      <c r="U4" s="21" t="str">
        <f>IF((IF(DATA!$K3=COLUMN() - 2,1,0)+IF(DATA!$L3=COLUMN() - 2,1,0)+IF(DATA!$M3=COLUMN() - 2,1,0))=0," ",(IF(OR(DATA!$K$20=СПИСОК!$A3,DATA!$L$20=СПИСОК!$A3,DATA!$M$20=СПИСОК!$A3),"++","+")))</f>
        <v xml:space="preserve"> </v>
      </c>
      <c r="V4" s="21" t="str">
        <f>IF((IF(DATA!$K3=COLUMN() - 2,1,0)+IF(DATA!$L3=COLUMN() - 2,1,0)+IF(DATA!$M3=COLUMN() - 2,1,0))=0," ",(IF(OR(DATA!$K$21=СПИСОК!$A3,DATA!$L$21=СПИСОК!$A3,DATA!$M$21=СПИСОК!$A3),"++","+")))</f>
        <v xml:space="preserve"> </v>
      </c>
      <c r="W4" s="21" t="str">
        <f>IF((IF(DATA!$K3=COLUMN() - 2,1,0)+IF(DATA!$L3=COLUMN() - 2,1,0)+IF(DATA!$M3=COLUMN() - 2,1,0))=0," ",(IF(OR(DATA!$K$22=СПИСОК!$A3,DATA!$L$22=СПИСОК!$A3,DATA!$M$22=СПИСОК!$A3),"++","+")))</f>
        <v xml:space="preserve"> </v>
      </c>
      <c r="X4" s="21" t="str">
        <f>IF((IF(DATA!$K3=COLUMN() - 2,1,0)+IF(DATA!$L3=COLUMN() - 2,1,0)+IF(DATA!$M3=COLUMN() - 2,1,0))=0," ",(IF(OR(DATA!$K$23=СПИСОК!$A3,DATA!$L$23=СПИСОК!$A3,DATA!$M$23=СПИСОК!$A3),"++","+")))</f>
        <v xml:space="preserve"> </v>
      </c>
      <c r="Y4" s="21" t="str">
        <f>IF((IF(DATA!$K3=COLUMN() - 2,1,0)+IF(DATA!$L3=COLUMN() - 2,1,0)+IF(DATA!$M3=COLUMN() - 2,1,0))=0," ",(IF(OR(DATA!$K$24=СПИСОК!$A3,DATA!$L$24=СПИСОК!$A3,DATA!$M$24=СПИСОК!$A3),"++","+")))</f>
        <v>+</v>
      </c>
      <c r="Z4" s="21" t="str">
        <f>IF((IF(DATA!$K3=COLUMN() - 2,1,0)+IF(DATA!$L3=COLUMN() - 2,1,0)+IF(DATA!$M3=COLUMN() - 2,1,0))=0," ",(IF(OR(DATA!$K$25=СПИСОК!$A3,DATA!$L$25=СПИСОК!$A3,DATA!$M$25=СПИСОК!$A3),"++","+")))</f>
        <v xml:space="preserve"> </v>
      </c>
      <c r="AA4" s="21" t="str">
        <f>IF((IF(DATA!$K3=COLUMN() - 2,1,0)+IF(DATA!$L3=COLUMN() - 2,1,0)+IF(DATA!$M3=COLUMN() - 2,1,0))=0," ",(IF(OR(DATA!$K$26=СПИСОК!$A3,DATA!$L$26=СПИСОК!$A3,DATA!$M$26=СПИСОК!$A3),"++","+")))</f>
        <v xml:space="preserve"> </v>
      </c>
      <c r="AB4" s="21" t="str">
        <f>IF((IF(DATA!$K3=COLUMN() - 2,1,0)+IF(DATA!$L3=COLUMN() - 2,1,0)+IF(DATA!$M3=COLUMN() - 2,1,0))=0," ",(IF(OR(DATA!$K$27=СПИСОК!$A3,DATA!$L$27=СПИСОК!$A3,DATA!$M$27=СПИСОК!$A3),"++","+")))</f>
        <v xml:space="preserve"> </v>
      </c>
      <c r="AC4" s="21" t="str">
        <f>IF((IF(DATA!$K3=COLUMN() - 2,1,0)+IF(DATA!$L3=COLUMN() - 2,1,0)+IF(DATA!$M3=COLUMN() - 2,1,0))=0," ",(IF(OR(DATA!$K$28=СПИСОК!$A3,DATA!$L$28=СПИСОК!$A3,DATA!$M$28=СПИСОК!$A3),"++","+")))</f>
        <v xml:space="preserve"> </v>
      </c>
      <c r="AD4" s="21" t="str">
        <f>IF((IF(DATA!$K3=COLUMN() - 2,1,0)+IF(DATA!$L3=COLUMN() - 2,1,0)+IF(DATA!$M3=COLUMN() - 2,1,0))=0," ",(IF(OR(DATA!$K$29=СПИСОК!$A3,DATA!$L$29=СПИСОК!$A3,DATA!$M$29=СПИСОК!$A3),"++","+")))</f>
        <v xml:space="preserve"> </v>
      </c>
      <c r="AE4" s="21" t="str">
        <f>IF((IF(DATA!$K3=COLUMN() - 2,1,0)+IF(DATA!$L3=COLUMN() - 2,1,0)+IF(DATA!$M3=COLUMN() - 2,1,0))=0," ",(IF(OR(DATA!$K$30=СПИСОК!$A3,DATA!$L$30=СПИСОК!$A3,DATA!$M$30=СПИСОК!$A3),"++","+")))</f>
        <v xml:space="preserve"> </v>
      </c>
      <c r="AF4" s="21" t="str">
        <f>IF((IF(DATA!$K3=COLUMN() - 2,1,0)+IF(DATA!$L3=COLUMN() - 2,1,0)+IF(DATA!$M3=COLUMN() - 2,1,0))=0," ",(IF(OR(DATA!$K$31=СПИСОК!$A3,DATA!$L$31=СПИСОК!$A3,DATA!$M$31=СПИСОК!$A3),"++","+")))</f>
        <v xml:space="preserve"> </v>
      </c>
      <c r="AG4" s="21" t="str">
        <f>IF((IF(DATA!$K3=COLUMN() - 2,1,0)+IF(DATA!$L3=COLUMN() - 2,1,0)+IF(DATA!$M3=COLUMN() - 2,1,0))=0," ",(IF(OR(DATA!$K$32=СПИСОК!$A3,DATA!$L$32=СПИСОК!$A3,DATA!$M$32=СПИСОК!$A3),"++","+")))</f>
        <v xml:space="preserve"> </v>
      </c>
      <c r="AH4" s="21" t="str">
        <f>IF((IF(DATA!$K3=COLUMN() - 2,1,0)+IF(DATA!$L3=COLUMN() - 2,1,0)+IF(DATA!$M3=COLUMN() - 2,1,0))=0," ",(IF(OR(DATA!$K$33=СПИСОК!$A3,DATA!$L$33=СПИСОК!$A3,DATA!$M$33=СПИСОК!$A3),"++","+")))</f>
        <v xml:space="preserve"> </v>
      </c>
      <c r="AI4" s="21" t="str">
        <f>IF((IF(DATA!$K3=COLUMN() - 2,1,0)+IF(DATA!$L3=COLUMN() - 2,1,0)+IF(DATA!$M3=COLUMN() - 2,1,0))=0," ",(IF(OR(DATA!$K$34=СПИСОК!$A3,DATA!$L$34=СПИСОК!$A3,DATA!$M$34=СПИСОК!$A3),"++","+")))</f>
        <v>+</v>
      </c>
      <c r="AJ4" s="21" t="str">
        <f>IF((IF(DATA!$K3=COLUMN() - 2,1,0)+IF(DATA!$L3=COLUMN() - 2,1,0)+IF(DATA!$M3=COLUMN() - 2,1,0))=0," ",(IF(OR(DATA!$K$35=СПИСОК!$A3,DATA!$L$35=СПИСОК!$A3,DATA!$M$35=СПИСОК!$A3),"++","+")))</f>
        <v xml:space="preserve"> </v>
      </c>
      <c r="AK4" s="21" t="str">
        <f>IF((IF(DATA!$K3=COLUMN() - 2,1,0)+IF(DATA!$L3=COLUMN() - 2,1,0)+IF(DATA!$M3=COLUMN() - 2,1,0))=0," ",(IF(OR(DATA!$K$36=СПИСОК!$A3,DATA!$L$36=СПИСОК!$A3,DATA!$M$36=СПИСОК!$A3),"++","+")))</f>
        <v xml:space="preserve"> </v>
      </c>
      <c r="AL4" s="21" t="str">
        <f>IF((IF(DATA!$K3=COLUMN() - 2,1,0)+IF(DATA!$L3=COLUMN() - 2,1,0)+IF(DATA!$M3=COLUMN() - 2,1,0))=0," ",(IF(OR(DATA!$K$37=СПИСОК!$A3,DATA!$L$37=СПИСОК!$A3,DATA!$M$37=СПИСОК!$A3),"++","+")))</f>
        <v xml:space="preserve"> </v>
      </c>
      <c r="AM4" s="21" t="str">
        <f>IF((IF(DATA!$K3=COLUMN() - 2,1,0)+IF(DATA!$L3=COLUMN() - 2,1,0)+IF(DATA!$M3=COLUMN() - 2,1,0))=0," ",(IF(OR(DATA!$K$38=СПИСОК!$A3,DATA!$L$38=СПИСОК!$A3,DATA!$M$38=СПИСОК!$A3),"++","+")))</f>
        <v xml:space="preserve"> </v>
      </c>
      <c r="AN4" s="21" t="str">
        <f>IF((IF(DATA!$K3=COLUMN() - 2,1,0)+IF(DATA!$L3=COLUMN() - 2,1,0)+IF(DATA!$M3=COLUMN() - 2,1,0))=0," ",(IF(OR(DATA!$K$39=СПИСОК!$A3,DATA!$L$39=СПИСОК!$A3,DATA!$M$39=СПИСОК!$A3),"++","+")))</f>
        <v xml:space="preserve"> </v>
      </c>
      <c r="AO4" s="21" t="str">
        <f>IF((IF(DATA!$K3=COLUMN() - 2,1,0)+IF(DATA!$L3=COLUMN() - 2,1,0)+IF(DATA!$M3=COLUMN() - 2,1,0))=0," ",(IF(OR(DATA!$K$40=СПИСОК!$A3,DATA!$L$40=СПИСОК!$A3,DATA!$M$40=СПИСОК!$A3),"++","+")))</f>
        <v xml:space="preserve"> </v>
      </c>
      <c r="AP4" s="41" t="str">
        <f>IF((IF(DATA!$K3=COLUMN() - 2,1,0)+IF(DATA!$L3=COLUMN() - 2,1,0)+IF(DATA!$M3=COLUMN() - 2,1,0))=0," ",(IF(OR(DATA!$K$41=СПИСОК!$A3,DATA!$L$41=СПИСОК!$A3,DATA!$M$41=СПИСОК!$A3),"++","+")))</f>
        <v xml:space="preserve"> </v>
      </c>
      <c r="AQ4" s="33"/>
    </row>
    <row r="5" spans="1:43" ht="45" customHeight="1" x14ac:dyDescent="0.3">
      <c r="A5" s="85" t="str">
        <f>IF(СПИСОК!B4="","",СПИСОК!B4)</f>
        <v>Баранова Ульяна Андреевна</v>
      </c>
      <c r="B5" s="22"/>
      <c r="C5" s="20" t="str">
        <f>IF((IF(DATA!$K4=1,1,0)+IF(DATA!$L4=1,1,0)+IF(DATA!$M4=1,1,0))=0," ",(IF(OR(DATA!$K$2=СПИСОК!$A4,DATA!$L$2=СПИСОК!$A4,DATA!$M$2=СПИСОК!$A4),"++","+")))</f>
        <v xml:space="preserve"> </v>
      </c>
      <c r="D5" s="20" t="str">
        <f>IF((IF(DATA!K4=2,1,0)+IF(DATA!$L4=2,1,0)+IF(DATA!$M4=2,1,0))=0," ",(IF(OR(DATA!$K$3=СПИСОК!$A4,DATA!$L$3=СПИСОК!$A4,DATA!$M$3=СПИСОК!$A4),"++","+")))</f>
        <v xml:space="preserve"> </v>
      </c>
      <c r="E5" s="23"/>
      <c r="F5" s="20" t="str">
        <f>IF((IF(DATA!$K4=4,1,0)+IF(DATA!$L4=4,1,0)+IF(DATA!$M4=4,1,0))=0," ",(IF(OR(DATA!$K$5=СПИСОК!$A4,DATA!$L$5=СПИСОК!$A4,DATA!$M$5=СПИСОК!$A4),"++","+")))</f>
        <v xml:space="preserve"> </v>
      </c>
      <c r="G5" s="20" t="str">
        <f>IF((IF(DATA!$K4=COLUMN() - 2,1,0)+IF(DATA!$L4=COLUMN() - 2,1,0)+IF(DATA!$M4=COLUMN() - 2,1,0))=0," ",(IF(OR(DATA!$K$6=СПИСОК!$A4,DATA!$L$6=СПИСОК!$A4,DATA!$M$6=СПИСОК!$A4),"++","+")))</f>
        <v xml:space="preserve"> </v>
      </c>
      <c r="H5" s="20" t="str">
        <f>IF((IF(DATA!$K4=COLUMN() - 2,1,0)+IF(DATA!$L4=COLUMN() - 2,1,0)+IF(DATA!$M4=COLUMN() - 2,1,0))=0," ",(IF(OR(DATA!$K$7=СПИСОК!$A4,DATA!$L$7=СПИСОК!$A4,DATA!$M$7=СПИСОК!$A4),"++","+")))</f>
        <v xml:space="preserve"> </v>
      </c>
      <c r="I5" s="20" t="str">
        <f>IF((IF(DATA!$K4=COLUMN() - 2,1,0)+IF(DATA!$L4=COLUMN() - 2,1,0)+IF(DATA!$M4=COLUMN() - 2,1,0))=0," ",(IF(OR(DATA!$K$8=СПИСОК!$A4,DATA!$L$8=СПИСОК!$A4,DATA!$M$8=СПИСОК!$A4),"++","+")))</f>
        <v xml:space="preserve"> </v>
      </c>
      <c r="J5" s="21" t="str">
        <f>IF((IF(DATA!$K4=COLUMN() - 2,1,0)+IF(DATA!$L4=COLUMN() - 2,1,0)+IF(DATA!$M4=COLUMN() - 2,1,0))=0," ",(IF(OR(DATA!$K$9=СПИСОК!$A4,DATA!$L$9=СПИСОК!$A4,DATA!$M$9=СПИСОК!$A4),"++","+")))</f>
        <v xml:space="preserve"> </v>
      </c>
      <c r="K5" s="21" t="str">
        <f>IF((IF(DATA!$K4=COLUMN() - 2,1,0)+IF(DATA!$L4=COLUMN() - 2,1,0)+IF(DATA!$M4=COLUMN() - 2,1,0))=0," ",(IF(OR(DATA!$K$10=СПИСОК!$A4,DATA!$L$10=СПИСОК!$A4,DATA!$M$10=СПИСОК!$A4),"++","+")))</f>
        <v xml:space="preserve"> </v>
      </c>
      <c r="L5" s="21" t="str">
        <f>IF((IF(DATA!$K4=COLUMN() - 2,1,0)+IF(DATA!$L4=COLUMN() - 2,1,0)+IF(DATA!$M4=COLUMN() - 2,1,0))=0," ",(IF(OR(DATA!$K$11=СПИСОК!$A4,DATA!$L$11=СПИСОК!$A4,DATA!$M$11=СПИСОК!$A4),"++","+")))</f>
        <v xml:space="preserve"> </v>
      </c>
      <c r="M5" s="21" t="str">
        <f>IF((IF(DATA!$K4=COLUMN() - 2,1,0)+IF(DATA!$L4=COLUMN() - 2,1,0)+IF(DATA!$M4=COLUMN() - 2,1,0))=0," ",(IF(OR(DATA!$K$12=СПИСОК!$A4,DATA!$L$12=СПИСОК!$A4,DATA!$M$12=СПИСОК!$A4),"++","+")))</f>
        <v>+</v>
      </c>
      <c r="N5" s="21" t="str">
        <f>IF((IF(DATA!$K4=COLUMN() - 2,1,0)+IF(DATA!$L4=COLUMN() - 2,1,0)+IF(DATA!$M4=COLUMN() - 2,1,0))=0," ",(IF(OR(DATA!$K$13=СПИСОК!$A4,DATA!$L$13=СПИСОК!$A4,DATA!$M$13=СПИСОК!$A4),"++","+")))</f>
        <v xml:space="preserve"> </v>
      </c>
      <c r="O5" s="21" t="str">
        <f>IF((IF(DATA!$K4=COLUMN() - 2,1,0)+IF(DATA!$L4=COLUMN() - 2,1,0)+IF(DATA!$M4=COLUMN() - 2,1,0))=0," ",(IF(OR(DATA!$K$14=СПИСОК!$A4,DATA!$L$14=СПИСОК!$A4,DATA!$M$14=СПИСОК!$A4),"++","+")))</f>
        <v xml:space="preserve"> </v>
      </c>
      <c r="P5" s="21" t="str">
        <f>IF((IF(DATA!$K4=COLUMN() - 2,1,0)+IF(DATA!$L4=COLUMN() - 2,1,0)+IF(DATA!$M4=COLUMN() - 2,1,0))=0," ",(IF(OR(DATA!$K$15=СПИСОК!$A4,DATA!$L$15=СПИСОК!$A4,DATA!$M$15=СПИСОК!$A4),"++","+")))</f>
        <v xml:space="preserve"> </v>
      </c>
      <c r="Q5" s="21" t="str">
        <f>IF((IF(DATA!$K4=COLUMN() - 2,1,0)+IF(DATA!$L4=COLUMN() - 2,1,0)+IF(DATA!$M4=COLUMN() - 2,1,0))=0," ",(IF(OR(DATA!$K$16=СПИСОК!$A4,DATA!$L$16=СПИСОК!$A4,DATA!$M$16=СПИСОК!$A4),"++","+")))</f>
        <v>+</v>
      </c>
      <c r="R5" s="21" t="str">
        <f>IF((IF(DATA!$K4=COLUMN() - 2,1,0)+IF(DATA!$L4=COLUMN() - 2,1,0)+IF(DATA!$M4=COLUMN() - 2,1,0))=0," ",(IF(OR(DATA!$K$17=СПИСОК!$A4,DATA!$L$17=СПИСОК!$A4,DATA!$M$17=СПИСОК!$A4),"++","+")))</f>
        <v xml:space="preserve"> </v>
      </c>
      <c r="S5" s="21" t="str">
        <f>IF((IF(DATA!$K4=COLUMN() - 2,1,0)+IF(DATA!$L4=COLUMN() - 2,1,0)+IF(DATA!$M4=COLUMN() - 2,1,0))=0," ",(IF(OR(DATA!$K$18=СПИСОК!$A4,DATA!$L$18=СПИСОК!$A4,DATA!$M$18=СПИСОК!$A4),"++","+")))</f>
        <v xml:space="preserve"> </v>
      </c>
      <c r="T5" s="21" t="str">
        <f>IF((IF(DATA!$K4=COLUMN() - 2,1,0)+IF(DATA!$L4=COLUMN() - 2,1,0)+IF(DATA!$M4=COLUMN() - 2,1,0))=0," ",(IF(OR(DATA!$K$19=СПИСОК!$A4,DATA!$L$19=СПИСОК!$A4,DATA!$M$19=СПИСОК!$A4),"++","+")))</f>
        <v xml:space="preserve"> </v>
      </c>
      <c r="U5" s="21" t="str">
        <f>IF((IF(DATA!$K4=COLUMN() - 2,1,0)+IF(DATA!$L4=COLUMN() - 2,1,0)+IF(DATA!$M4=COLUMN() - 2,1,0))=0," ",(IF(OR(DATA!$K$20=СПИСОК!$A4,DATA!$L$20=СПИСОК!$A4,DATA!$M$20=СПИСОК!$A4),"++","+")))</f>
        <v xml:space="preserve"> </v>
      </c>
      <c r="V5" s="21" t="str">
        <f>IF((IF(DATA!$K4=COLUMN() - 2,1,0)+IF(DATA!$L4=COLUMN() - 2,1,0)+IF(DATA!$M4=COLUMN() - 2,1,0))=0," ",(IF(OR(DATA!$K$21=СПИСОК!$A4,DATA!$L$21=СПИСОК!$A4,DATA!$M$21=СПИСОК!$A4),"++","+")))</f>
        <v xml:space="preserve"> </v>
      </c>
      <c r="W5" s="21" t="str">
        <f>IF((IF(DATA!$K4=COLUMN() - 2,1,0)+IF(DATA!$L4=COLUMN() - 2,1,0)+IF(DATA!$M4=COLUMN() - 2,1,0))=0," ",(IF(OR(DATA!$K$22=СПИСОК!$A4,DATA!$L$22=СПИСОК!$A4,DATA!$M$22=СПИСОК!$A4),"++","+")))</f>
        <v xml:space="preserve"> </v>
      </c>
      <c r="X5" s="21" t="str">
        <f>IF((IF(DATA!$K4=COLUMN() - 2,1,0)+IF(DATA!$L4=COLUMN() - 2,1,0)+IF(DATA!$M4=COLUMN() - 2,1,0))=0," ",(IF(OR(DATA!$K$23=СПИСОК!$A4,DATA!$L$23=СПИСОК!$A4,DATA!$M$23=СПИСОК!$A4),"++","+")))</f>
        <v xml:space="preserve"> </v>
      </c>
      <c r="Y5" s="21" t="str">
        <f>IF((IF(DATA!$K4=COLUMN() - 2,1,0)+IF(DATA!$L4=COLUMN() - 2,1,0)+IF(DATA!$M4=COLUMN() - 2,1,0))=0," ",(IF(OR(DATA!$K$24=СПИСОК!$A4,DATA!$L$24=СПИСОК!$A4,DATA!$M$24=СПИСОК!$A4),"++","+")))</f>
        <v xml:space="preserve"> </v>
      </c>
      <c r="Z5" s="21" t="str">
        <f>IF((IF(DATA!$K4=COLUMN() - 2,1,0)+IF(DATA!$L4=COLUMN() - 2,1,0)+IF(DATA!$M4=COLUMN() - 2,1,0))=0," ",(IF(OR(DATA!$K$25=СПИСОК!$A4,DATA!$L$25=СПИСОК!$A4,DATA!$M$25=СПИСОК!$A4),"++","+")))</f>
        <v xml:space="preserve"> </v>
      </c>
      <c r="AA5" s="21" t="str">
        <f>IF((IF(DATA!$K4=COLUMN() - 2,1,0)+IF(DATA!$L4=COLUMN() - 2,1,0)+IF(DATA!$M4=COLUMN() - 2,1,0))=0," ",(IF(OR(DATA!$K$26=СПИСОК!$A4,DATA!$L$26=СПИСОК!$A4,DATA!$M$26=СПИСОК!$A4),"++","+")))</f>
        <v xml:space="preserve"> </v>
      </c>
      <c r="AB5" s="21" t="str">
        <f>IF((IF(DATA!$K4=COLUMN() - 2,1,0)+IF(DATA!$L4=COLUMN() - 2,1,0)+IF(DATA!$M4=COLUMN() - 2,1,0))=0," ",(IF(OR(DATA!$K$27=СПИСОК!$A4,DATA!$L$27=СПИСОК!$A4,DATA!$M$27=СПИСОК!$A4),"++","+")))</f>
        <v xml:space="preserve"> </v>
      </c>
      <c r="AC5" s="21" t="str">
        <f>IF((IF(DATA!$K4=COLUMN() - 2,1,0)+IF(DATA!$L4=COLUMN() - 2,1,0)+IF(DATA!$M4=COLUMN() - 2,1,0))=0," ",(IF(OR(DATA!$K$28=СПИСОК!$A4,DATA!$L$28=СПИСОК!$A4,DATA!$M$28=СПИСОК!$A4),"++","+")))</f>
        <v xml:space="preserve"> </v>
      </c>
      <c r="AD5" s="21" t="str">
        <f>IF((IF(DATA!$K4=COLUMN() - 2,1,0)+IF(DATA!$L4=COLUMN() - 2,1,0)+IF(DATA!$M4=COLUMN() - 2,1,0))=0," ",(IF(OR(DATA!$K$29=СПИСОК!$A4,DATA!$L$29=СПИСОК!$A4,DATA!$M$29=СПИСОК!$A4),"++","+")))</f>
        <v xml:space="preserve"> </v>
      </c>
      <c r="AE5" s="21" t="str">
        <f>IF((IF(DATA!$K4=COLUMN() - 2,1,0)+IF(DATA!$L4=COLUMN() - 2,1,0)+IF(DATA!$M4=COLUMN() - 2,1,0))=0," ",(IF(OR(DATA!$K$30=СПИСОК!$A4,DATA!$L$30=СПИСОК!$A4,DATA!$M$30=СПИСОК!$A4),"++","+")))</f>
        <v xml:space="preserve"> </v>
      </c>
      <c r="AF5" s="21" t="str">
        <f>IF((IF(DATA!$K4=COLUMN() - 2,1,0)+IF(DATA!$L4=COLUMN() - 2,1,0)+IF(DATA!$M4=COLUMN() - 2,1,0))=0," ",(IF(OR(DATA!$K$31=СПИСОК!$A4,DATA!$L$31=СПИСОК!$A4,DATA!$M$31=СПИСОК!$A4),"++","+")))</f>
        <v xml:space="preserve"> </v>
      </c>
      <c r="AG5" s="21" t="str">
        <f>IF((IF(DATA!$K4=COLUMN() - 2,1,0)+IF(DATA!$L4=COLUMN() - 2,1,0)+IF(DATA!$M4=COLUMN() - 2,1,0))=0," ",(IF(OR(DATA!$K$32=СПИСОК!$A4,DATA!$L$32=СПИСОК!$A4,DATA!$M$32=СПИСОК!$A4),"++","+")))</f>
        <v xml:space="preserve"> </v>
      </c>
      <c r="AH5" s="21" t="str">
        <f>IF((IF(DATA!$K4=COLUMN() - 2,1,0)+IF(DATA!$L4=COLUMN() - 2,1,0)+IF(DATA!$M4=COLUMN() - 2,1,0))=0," ",(IF(OR(DATA!$K$33=СПИСОК!$A4,DATA!$L$33=СПИСОК!$A4,DATA!$M$33=СПИСОК!$A4),"++","+")))</f>
        <v xml:space="preserve"> </v>
      </c>
      <c r="AI5" s="21" t="str">
        <f>IF((IF(DATA!$K4=COLUMN() - 2,1,0)+IF(DATA!$L4=COLUMN() - 2,1,0)+IF(DATA!$M4=COLUMN() - 2,1,0))=0," ",(IF(OR(DATA!$K$34=СПИСОК!$A4,DATA!$L$34=СПИСОК!$A4,DATA!$M$34=СПИСОК!$A4),"++","+")))</f>
        <v>+</v>
      </c>
      <c r="AJ5" s="21" t="str">
        <f>IF((IF(DATA!$K4=COLUMN() - 2,1,0)+IF(DATA!$L4=COLUMN() - 2,1,0)+IF(DATA!$M4=COLUMN() - 2,1,0))=0," ",(IF(OR(DATA!$K$35=СПИСОК!$A4,DATA!$L$35=СПИСОК!$A4,DATA!$M$35=СПИСОК!$A4),"++","+")))</f>
        <v xml:space="preserve"> </v>
      </c>
      <c r="AK5" s="21" t="str">
        <f>IF((IF(DATA!$K4=COLUMN() - 2,1,0)+IF(DATA!$L4=COLUMN() - 2,1,0)+IF(DATA!$M4=COLUMN() - 2,1,0))=0," ",(IF(OR(DATA!$K$36=СПИСОК!$A4,DATA!$L$36=СПИСОК!$A4,DATA!$M$36=СПИСОК!$A4),"++","+")))</f>
        <v xml:space="preserve"> </v>
      </c>
      <c r="AL5" s="21" t="str">
        <f>IF((IF(DATA!$K4=COLUMN() - 2,1,0)+IF(DATA!$L4=COLUMN() - 2,1,0)+IF(DATA!$M4=COLUMN() - 2,1,0))=0," ",(IF(OR(DATA!$K$37=СПИСОК!$A4,DATA!$L$37=СПИСОК!$A4,DATA!$M$37=СПИСОК!$A4),"++","+")))</f>
        <v xml:space="preserve"> </v>
      </c>
      <c r="AM5" s="21" t="str">
        <f>IF((IF(DATA!$K4=COLUMN() - 2,1,0)+IF(DATA!$L4=COLUMN() - 2,1,0)+IF(DATA!$M4=COLUMN() - 2,1,0))=0," ",(IF(OR(DATA!$K$38=СПИСОК!$A4,DATA!$L$38=СПИСОК!$A4,DATA!$M$38=СПИСОК!$A4),"++","+")))</f>
        <v xml:space="preserve"> </v>
      </c>
      <c r="AN5" s="21" t="str">
        <f>IF((IF(DATA!$K4=COLUMN() - 2,1,0)+IF(DATA!$L4=COLUMN() - 2,1,0)+IF(DATA!$M4=COLUMN() - 2,1,0))=0," ",(IF(OR(DATA!$K$39=СПИСОК!$A4,DATA!$L$39=СПИСОК!$A4,DATA!$M$39=СПИСОК!$A4),"++","+")))</f>
        <v xml:space="preserve"> </v>
      </c>
      <c r="AO5" s="21" t="str">
        <f>IF((IF(DATA!$K4=COLUMN() - 2,1,0)+IF(DATA!$L4=COLUMN() - 2,1,0)+IF(DATA!$M4=COLUMN() - 2,1,0))=0," ",(IF(OR(DATA!$K$40=СПИСОК!$A4,DATA!$L$40=СПИСОК!$A4,DATA!$M$40=СПИСОК!$A4),"++","+")))</f>
        <v xml:space="preserve"> </v>
      </c>
      <c r="AP5" s="41" t="str">
        <f>IF((IF(DATA!$K4=COLUMN() - 2,1,0)+IF(DATA!$L4=COLUMN() - 2,1,0)+IF(DATA!$M4=COLUMN() - 2,1,0))=0," ",(IF(OR(DATA!$K$41=СПИСОК!$A4,DATA!$L$41=СПИСОК!$A4,DATA!$M$41=СПИСОК!$A4),"++","+")))</f>
        <v xml:space="preserve"> </v>
      </c>
      <c r="AQ5" s="33"/>
    </row>
    <row r="6" spans="1:43" ht="45" customHeight="1" x14ac:dyDescent="0.3">
      <c r="A6" s="85" t="str">
        <f>IF(СПИСОК!B5="","",СПИСОК!B5)</f>
        <v>Баскакова Дарья Алексеевна</v>
      </c>
      <c r="B6" s="22"/>
      <c r="C6" s="20" t="str">
        <f>IF((IF(DATA!$K5=1,1,0)+IF(DATA!$L5=1,1,0)+IF(DATA!$M5=1,1,0))=0," ",(IF(OR(DATA!$K$2=СПИСОК!$A5,DATA!$L$2=СПИСОК!$A5,DATA!$M$2=СПИСОК!$A5),"++","+")))</f>
        <v xml:space="preserve"> </v>
      </c>
      <c r="D6" s="20" t="str">
        <f>IF((IF(DATA!K5=2,1,0)+IF(DATA!$L5=2,1,0)+IF(DATA!$M5=2,1,0))=0," ",(IF(OR(DATA!$K$3=СПИСОК!$A5,DATA!$L$3=СПИСОК!$A5,DATA!$M$3=СПИСОК!$A5),"++","+")))</f>
        <v xml:space="preserve"> </v>
      </c>
      <c r="E6" s="20" t="str">
        <f>IF((IF(DATA!$K5=3,1,0)+IF(DATA!$L5=3,1,0)+IF(DATA!$M5=3,1,0))=0," ",(IF(OR(DATA!$K$4=СПИСОК!$A5,DATA!$L$4=СПИСОК!$A5,DATA!$M$4=СПИСОК!$A5),"++","+")))</f>
        <v xml:space="preserve"> </v>
      </c>
      <c r="F6" s="23"/>
      <c r="G6" s="20" t="str">
        <f>IF((IF(DATA!$K5=COLUMN() - 2,1,0)+IF(DATA!$L5=COLUMN() - 2,1,0)+IF(DATA!$M5=COLUMN() - 2,1,0))=0," ",(IF(OR(DATA!$K$6=СПИСОК!$A5,DATA!$L$6=СПИСОК!$A5,DATA!$M$6=СПИСОК!$A5),"++","+")))</f>
        <v xml:space="preserve"> </v>
      </c>
      <c r="H6" s="20" t="str">
        <f>IF((IF(DATA!$K5=COLUMN() - 2,1,0)+IF(DATA!$L5=COLUMN() - 2,1,0)+IF(DATA!$M5=COLUMN() - 2,1,0))=0," ",(IF(OR(DATA!$K$7=СПИСОК!$A5,DATA!$L$7=СПИСОК!$A5,DATA!$M$7=СПИСОК!$A5),"++","+")))</f>
        <v xml:space="preserve"> </v>
      </c>
      <c r="I6" s="20" t="str">
        <f>IF((IF(DATA!$K5=COLUMN() - 2,1,0)+IF(DATA!$L5=COLUMN() - 2,1,0)+IF(DATA!$M5=COLUMN() - 2,1,0))=0," ",(IF(OR(DATA!$K$8=СПИСОК!$A5,DATA!$L$8=СПИСОК!$A5,DATA!$M$8=СПИСОК!$A5),"++","+")))</f>
        <v xml:space="preserve"> </v>
      </c>
      <c r="J6" s="21" t="str">
        <f>IF((IF(DATA!$K5=COLUMN() - 2,1,0)+IF(DATA!$L5=COLUMN() - 2,1,0)+IF(DATA!$M5=COLUMN() - 2,1,0))=0," ",(IF(OR(DATA!$K$9=СПИСОК!$A5,DATA!$L$9=СПИСОК!$A5,DATA!$M$9=СПИСОК!$A5),"++","+")))</f>
        <v xml:space="preserve"> </v>
      </c>
      <c r="K6" s="21" t="str">
        <f>IF((IF(DATA!$K5=COLUMN() - 2,1,0)+IF(DATA!$L5=COLUMN() - 2,1,0)+IF(DATA!$M5=COLUMN() - 2,1,0))=0," ",(IF(OR(DATA!$K$10=СПИСОК!$A5,DATA!$L$10=СПИСОК!$A5,DATA!$M$10=СПИСОК!$A5),"++","+")))</f>
        <v xml:space="preserve"> </v>
      </c>
      <c r="L6" s="21" t="str">
        <f>IF((IF(DATA!$K5=COLUMN() - 2,1,0)+IF(DATA!$L5=COLUMN() - 2,1,0)+IF(DATA!$M5=COLUMN() - 2,1,0))=0," ",(IF(OR(DATA!$K$11=СПИСОК!$A5,DATA!$L$11=СПИСОК!$A5,DATA!$M$11=СПИСОК!$A5),"++","+")))</f>
        <v xml:space="preserve"> </v>
      </c>
      <c r="M6" s="21" t="str">
        <f>IF((IF(DATA!$K5=COLUMN() - 2,1,0)+IF(DATA!$L5=COLUMN() - 2,1,0)+IF(DATA!$M5=COLUMN() - 2,1,0))=0," ",(IF(OR(DATA!$K$12=СПИСОК!$A5,DATA!$L$12=СПИСОК!$A5,DATA!$M$12=СПИСОК!$A5),"++","+")))</f>
        <v xml:space="preserve"> </v>
      </c>
      <c r="N6" s="21" t="str">
        <f>IF((IF(DATA!$K5=COLUMN() - 2,1,0)+IF(DATA!$L5=COLUMN() - 2,1,0)+IF(DATA!$M5=COLUMN() - 2,1,0))=0," ",(IF(OR(DATA!$K$13=СПИСОК!$A5,DATA!$L$13=СПИСОК!$A5,DATA!$M$13=СПИСОК!$A5),"++","+")))</f>
        <v xml:space="preserve"> </v>
      </c>
      <c r="O6" s="21" t="str">
        <f>IF((IF(DATA!$K5=COLUMN() - 2,1,0)+IF(DATA!$L5=COLUMN() - 2,1,0)+IF(DATA!$M5=COLUMN() - 2,1,0))=0," ",(IF(OR(DATA!$K$14=СПИСОК!$A5,DATA!$L$14=СПИСОК!$A5,DATA!$M$14=СПИСОК!$A5),"++","+")))</f>
        <v xml:space="preserve"> </v>
      </c>
      <c r="P6" s="21" t="str">
        <f>IF((IF(DATA!$K5=COLUMN() - 2,1,0)+IF(DATA!$L5=COLUMN() - 2,1,0)+IF(DATA!$M5=COLUMN() - 2,1,0))=0," ",(IF(OR(DATA!$K$15=СПИСОК!$A5,DATA!$L$15=СПИСОК!$A5,DATA!$M$15=СПИСОК!$A5),"++","+")))</f>
        <v xml:space="preserve"> </v>
      </c>
      <c r="Q6" s="21" t="str">
        <f>IF((IF(DATA!$K5=COLUMN() - 2,1,0)+IF(DATA!$L5=COLUMN() - 2,1,0)+IF(DATA!$M5=COLUMN() - 2,1,0))=0," ",(IF(OR(DATA!$K$16=СПИСОК!$A5,DATA!$L$16=СПИСОК!$A5,DATA!$M$16=СПИСОК!$A5),"++","+")))</f>
        <v xml:space="preserve"> </v>
      </c>
      <c r="R6" s="21" t="str">
        <f>IF((IF(DATA!$K5=COLUMN() - 2,1,0)+IF(DATA!$L5=COLUMN() - 2,1,0)+IF(DATA!$M5=COLUMN() - 2,1,0))=0," ",(IF(OR(DATA!$K$17=СПИСОК!$A5,DATA!$L$17=СПИСОК!$A5,DATA!$M$17=СПИСОК!$A5),"++","+")))</f>
        <v xml:space="preserve"> </v>
      </c>
      <c r="S6" s="21" t="str">
        <f>IF((IF(DATA!$K5=COLUMN() - 2,1,0)+IF(DATA!$L5=COLUMN() - 2,1,0)+IF(DATA!$M5=COLUMN() - 2,1,0))=0," ",(IF(OR(DATA!$K$18=СПИСОК!$A5,DATA!$L$18=СПИСОК!$A5,DATA!$M$18=СПИСОК!$A5),"++","+")))</f>
        <v xml:space="preserve"> </v>
      </c>
      <c r="T6" s="21" t="str">
        <f>IF((IF(DATA!$K5=COLUMN() - 2,1,0)+IF(DATA!$L5=COLUMN() - 2,1,0)+IF(DATA!$M5=COLUMN() - 2,1,0))=0," ",(IF(OR(DATA!$K$19=СПИСОК!$A5,DATA!$L$19=СПИСОК!$A5,DATA!$M$19=СПИСОК!$A5),"++","+")))</f>
        <v xml:space="preserve"> </v>
      </c>
      <c r="U6" s="21" t="str">
        <f>IF((IF(DATA!$K5=COLUMN() - 2,1,0)+IF(DATA!$L5=COLUMN() - 2,1,0)+IF(DATA!$M5=COLUMN() - 2,1,0))=0," ",(IF(OR(DATA!$K$20=СПИСОК!$A5,DATA!$L$20=СПИСОК!$A5,DATA!$M$20=СПИСОК!$A5),"++","+")))</f>
        <v xml:space="preserve"> </v>
      </c>
      <c r="V6" s="21" t="str">
        <f>IF((IF(DATA!$K5=COLUMN() - 2,1,0)+IF(DATA!$L5=COLUMN() - 2,1,0)+IF(DATA!$M5=COLUMN() - 2,1,0))=0," ",(IF(OR(DATA!$K$21=СПИСОК!$A5,DATA!$L$21=СПИСОК!$A5,DATA!$M$21=СПИСОК!$A5),"++","+")))</f>
        <v xml:space="preserve"> </v>
      </c>
      <c r="W6" s="21" t="str">
        <f>IF((IF(DATA!$K5=COLUMN() - 2,1,0)+IF(DATA!$L5=COLUMN() - 2,1,0)+IF(DATA!$M5=COLUMN() - 2,1,0))=0," ",(IF(OR(DATA!$K$22=СПИСОК!$A5,DATA!$L$22=СПИСОК!$A5,DATA!$M$22=СПИСОК!$A5),"++","+")))</f>
        <v>+</v>
      </c>
      <c r="X6" s="21" t="str">
        <f>IF((IF(DATA!$K5=COLUMN() - 2,1,0)+IF(DATA!$L5=COLUMN() - 2,1,0)+IF(DATA!$M5=COLUMN() - 2,1,0))=0," ",(IF(OR(DATA!$K$23=СПИСОК!$A5,DATA!$L$23=СПИСОК!$A5,DATA!$M$23=СПИСОК!$A5),"++","+")))</f>
        <v xml:space="preserve"> </v>
      </c>
      <c r="Y6" s="21" t="str">
        <f>IF((IF(DATA!$K5=COLUMN() - 2,1,0)+IF(DATA!$L5=COLUMN() - 2,1,0)+IF(DATA!$M5=COLUMN() - 2,1,0))=0," ",(IF(OR(DATA!$K$24=СПИСОК!$A5,DATA!$L$24=СПИСОК!$A5,DATA!$M$24=СПИСОК!$A5),"++","+")))</f>
        <v xml:space="preserve"> </v>
      </c>
      <c r="Z6" s="21" t="str">
        <f>IF((IF(DATA!$K5=COLUMN() - 2,1,0)+IF(DATA!$L5=COLUMN() - 2,1,0)+IF(DATA!$M5=COLUMN() - 2,1,0))=0," ",(IF(OR(DATA!$K$25=СПИСОК!$A5,DATA!$L$25=СПИСОК!$A5,DATA!$M$25=СПИСОК!$A5),"++","+")))</f>
        <v xml:space="preserve"> </v>
      </c>
      <c r="AA6" s="21" t="str">
        <f>IF((IF(DATA!$K5=COLUMN() - 2,1,0)+IF(DATA!$L5=COLUMN() - 2,1,0)+IF(DATA!$M5=COLUMN() - 2,1,0))=0," ",(IF(OR(DATA!$K$26=СПИСОК!$A5,DATA!$L$26=СПИСОК!$A5,DATA!$M$26=СПИСОК!$A5),"++","+")))</f>
        <v xml:space="preserve"> </v>
      </c>
      <c r="AB6" s="21" t="str">
        <f>IF((IF(DATA!$K5=COLUMN() - 2,1,0)+IF(DATA!$L5=COLUMN() - 2,1,0)+IF(DATA!$M5=COLUMN() - 2,1,0))=0," ",(IF(OR(DATA!$K$27=СПИСОК!$A5,DATA!$L$27=СПИСОК!$A5,DATA!$M$27=СПИСОК!$A5),"++","+")))</f>
        <v>++</v>
      </c>
      <c r="AC6" s="21" t="str">
        <f>IF((IF(DATA!$K5=COLUMN() - 2,1,0)+IF(DATA!$L5=COLUMN() - 2,1,0)+IF(DATA!$M5=COLUMN() - 2,1,0))=0," ",(IF(OR(DATA!$K$28=СПИСОК!$A5,DATA!$L$28=СПИСОК!$A5,DATA!$M$28=СПИСОК!$A5),"++","+")))</f>
        <v xml:space="preserve"> </v>
      </c>
      <c r="AD6" s="21" t="str">
        <f>IF((IF(DATA!$K5=COLUMN() - 2,1,0)+IF(DATA!$L5=COLUMN() - 2,1,0)+IF(DATA!$M5=COLUMN() - 2,1,0))=0," ",(IF(OR(DATA!$K$29=СПИСОК!$A5,DATA!$L$29=СПИСОК!$A5,DATA!$M$29=СПИСОК!$A5),"++","+")))</f>
        <v xml:space="preserve"> </v>
      </c>
      <c r="AE6" s="21" t="str">
        <f>IF((IF(DATA!$K5=COLUMN() - 2,1,0)+IF(DATA!$L5=COLUMN() - 2,1,0)+IF(DATA!$M5=COLUMN() - 2,1,0))=0," ",(IF(OR(DATA!$K$30=СПИСОК!$A5,DATA!$L$30=СПИСОК!$A5,DATA!$M$30=СПИСОК!$A5),"++","+")))</f>
        <v xml:space="preserve"> </v>
      </c>
      <c r="AF6" s="21" t="str">
        <f>IF((IF(DATA!$K5=COLUMN() - 2,1,0)+IF(DATA!$L5=COLUMN() - 2,1,0)+IF(DATA!$M5=COLUMN() - 2,1,0))=0," ",(IF(OR(DATA!$K$31=СПИСОК!$A5,DATA!$L$31=СПИСОК!$A5,DATA!$M$31=СПИСОК!$A5),"++","+")))</f>
        <v xml:space="preserve"> </v>
      </c>
      <c r="AG6" s="21" t="str">
        <f>IF((IF(DATA!$K5=COLUMN() - 2,1,0)+IF(DATA!$L5=COLUMN() - 2,1,0)+IF(DATA!$M5=COLUMN() - 2,1,0))=0," ",(IF(OR(DATA!$K$32=СПИСОК!$A5,DATA!$L$32=СПИСОК!$A5,DATA!$M$32=СПИСОК!$A5),"++","+")))</f>
        <v xml:space="preserve"> </v>
      </c>
      <c r="AH6" s="21" t="str">
        <f>IF((IF(DATA!$K5=COLUMN() - 2,1,0)+IF(DATA!$L5=COLUMN() - 2,1,0)+IF(DATA!$M5=COLUMN() - 2,1,0))=0," ",(IF(OR(DATA!$K$33=СПИСОК!$A5,DATA!$L$33=СПИСОК!$A5,DATA!$M$33=СПИСОК!$A5),"++","+")))</f>
        <v xml:space="preserve"> </v>
      </c>
      <c r="AI6" s="21" t="str">
        <f>IF((IF(DATA!$K5=COLUMN() - 2,1,0)+IF(DATA!$L5=COLUMN() - 2,1,0)+IF(DATA!$M5=COLUMN() - 2,1,0))=0," ",(IF(OR(DATA!$K$34=СПИСОК!$A5,DATA!$L$34=СПИСОК!$A5,DATA!$M$34=СПИСОК!$A5),"++","+")))</f>
        <v xml:space="preserve"> </v>
      </c>
      <c r="AJ6" s="21" t="str">
        <f>IF((IF(DATA!$K5=COLUMN() - 2,1,0)+IF(DATA!$L5=COLUMN() - 2,1,0)+IF(DATA!$M5=COLUMN() - 2,1,0))=0," ",(IF(OR(DATA!$K$35=СПИСОК!$A5,DATA!$L$35=СПИСОК!$A5,DATA!$M$35=СПИСОК!$A5),"++","+")))</f>
        <v xml:space="preserve"> </v>
      </c>
      <c r="AK6" s="21" t="str">
        <f>IF((IF(DATA!$K5=COLUMN() - 2,1,0)+IF(DATA!$L5=COLUMN() - 2,1,0)+IF(DATA!$M5=COLUMN() - 2,1,0))=0," ",(IF(OR(DATA!$K$36=СПИСОК!$A5,DATA!$L$36=СПИСОК!$A5,DATA!$M$36=СПИСОК!$A5),"++","+")))</f>
        <v xml:space="preserve"> </v>
      </c>
      <c r="AL6" s="21" t="str">
        <f>IF((IF(DATA!$K5=COLUMN() - 2,1,0)+IF(DATA!$L5=COLUMN() - 2,1,0)+IF(DATA!$M5=COLUMN() - 2,1,0))=0," ",(IF(OR(DATA!$K$37=СПИСОК!$A5,DATA!$L$37=СПИСОК!$A5,DATA!$M$37=СПИСОК!$A5),"++","+")))</f>
        <v xml:space="preserve"> </v>
      </c>
      <c r="AM6" s="21" t="str">
        <f>IF((IF(DATA!$K5=COLUMN() - 2,1,0)+IF(DATA!$L5=COLUMN() - 2,1,0)+IF(DATA!$M5=COLUMN() - 2,1,0))=0," ",(IF(OR(DATA!$K$38=СПИСОК!$A5,DATA!$L$38=СПИСОК!$A5,DATA!$M$38=СПИСОК!$A5),"++","+")))</f>
        <v xml:space="preserve"> </v>
      </c>
      <c r="AN6" s="21" t="str">
        <f>IF((IF(DATA!$K5=COLUMN() - 2,1,0)+IF(DATA!$L5=COLUMN() - 2,1,0)+IF(DATA!$M5=COLUMN() - 2,1,0))=0," ",(IF(OR(DATA!$K$39=СПИСОК!$A5,DATA!$L$39=СПИСОК!$A5,DATA!$M$39=СПИСОК!$A5),"++","+")))</f>
        <v xml:space="preserve"> </v>
      </c>
      <c r="AO6" s="21" t="str">
        <f>IF((IF(DATA!$K5=COLUMN() - 2,1,0)+IF(DATA!$L5=COLUMN() - 2,1,0)+IF(DATA!$M5=COLUMN() - 2,1,0))=0," ",(IF(OR(DATA!$K$40=СПИСОК!$A5,DATA!$L$40=СПИСОК!$A5,DATA!$M$40=СПИСОК!$A5),"++","+")))</f>
        <v xml:space="preserve"> </v>
      </c>
      <c r="AP6" s="41" t="str">
        <f>IF((IF(DATA!$K5=COLUMN() - 2,1,0)+IF(DATA!$L5=COLUMN() - 2,1,0)+IF(DATA!$M5=COLUMN() - 2,1,0))=0," ",(IF(OR(DATA!$K$41=СПИСОК!$A5,DATA!$L$41=СПИСОК!$A5,DATA!$M$41=СПИСОК!$A5),"++","+")))</f>
        <v xml:space="preserve"> </v>
      </c>
      <c r="AQ6" s="33"/>
    </row>
    <row r="7" spans="1:43" ht="45" customHeight="1" x14ac:dyDescent="0.3">
      <c r="A7" s="85" t="str">
        <f>IF(СПИСОК!B6="","",СПИСОК!B6)</f>
        <v>Борзунова Полина Александровна</v>
      </c>
      <c r="B7" s="22"/>
      <c r="C7" s="20" t="str">
        <f>IF((IF(DATA!$K6=1,1,0)+IF(DATA!$L6=1,1,0)+IF(DATA!$M6=1,1,0))=0," ",(IF(OR(DATA!$K$2=СПИСОК!$A6,DATA!$L$2=СПИСОК!$A6,DATA!$M$2=СПИСОК!$A6),"++","+")))</f>
        <v xml:space="preserve"> </v>
      </c>
      <c r="D7" s="20" t="str">
        <f>IF((IF(DATA!K6=2,1,0)+IF(DATA!$L6=2,1,0)+IF(DATA!$M6=2,1,0))=0," ",(IF(OR(DATA!$K$3=СПИСОК!$A6,DATA!$L$3=СПИСОК!$A6,DATA!$M$3=СПИСОК!$A6),"++","+")))</f>
        <v xml:space="preserve"> </v>
      </c>
      <c r="E7" s="20" t="str">
        <f>IF((IF(DATA!$K6=3,1,0)+IF(DATA!$L6=3,1,0)+IF(DATA!$M6=3,1,0))=0," ",(IF(OR(DATA!$K$4=СПИСОК!$A6,DATA!$L$4=СПИСОК!$A6,DATA!$M$4=СПИСОК!$A6),"++","+")))</f>
        <v xml:space="preserve"> </v>
      </c>
      <c r="F7" s="20" t="str">
        <f>IF((IF(DATA!$K6=4,1,0)+IF(DATA!$L6=4,1,0)+IF(DATA!$M6=4,1,0))=0," ",(IF(OR(DATA!$K$5=СПИСОК!$A6,DATA!$L$5=СПИСОК!$A6,DATA!$M$5=СПИСОК!$A6),"++","+")))</f>
        <v>+</v>
      </c>
      <c r="G7" s="23"/>
      <c r="H7" s="20" t="str">
        <f>IF((IF(DATA!$K6=COLUMN() - 2,1,0)+IF(DATA!$L6=COLUMN() - 2,1,0)+IF(DATA!$M6=COLUMN() - 2,1,0))=0," ",(IF(OR(DATA!$K$7=СПИСОК!$A6,DATA!$L$7=СПИСОК!$A6,DATA!$M$7=СПИСОК!$A6),"++","+")))</f>
        <v xml:space="preserve"> </v>
      </c>
      <c r="I7" s="20" t="str">
        <f>IF((IF(DATA!$K6=COLUMN() - 2,1,0)+IF(DATA!$L6=COLUMN() - 2,1,0)+IF(DATA!$M6=COLUMN() - 2,1,0))=0," ",(IF(OR(DATA!$K$8=СПИСОК!$A6,DATA!$L$8=СПИСОК!$A6,DATA!$M$8=СПИСОК!$A6),"++","+")))</f>
        <v xml:space="preserve"> </v>
      </c>
      <c r="J7" s="21" t="str">
        <f>IF((IF(DATA!$K6=COLUMN() - 2,1,0)+IF(DATA!$L6=COLUMN() - 2,1,0)+IF(DATA!$M6=COLUMN() - 2,1,0))=0," ",(IF(OR(DATA!$K$9=СПИСОК!$A6,DATA!$L$9=СПИСОК!$A6,DATA!$M$9=СПИСОК!$A6),"++","+")))</f>
        <v xml:space="preserve"> </v>
      </c>
      <c r="K7" s="21" t="str">
        <f>IF((IF(DATA!$K6=COLUMN() - 2,1,0)+IF(DATA!$L6=COLUMN() - 2,1,0)+IF(DATA!$M6=COLUMN() - 2,1,0))=0," ",(IF(OR(DATA!$K$10=СПИСОК!$A6,DATA!$L$10=СПИСОК!$A6,DATA!$M$10=СПИСОК!$A6),"++","+")))</f>
        <v xml:space="preserve"> </v>
      </c>
      <c r="L7" s="21" t="str">
        <f>IF((IF(DATA!$K6=COLUMN() - 2,1,0)+IF(DATA!$L6=COLUMN() - 2,1,0)+IF(DATA!$M6=COLUMN() - 2,1,0))=0," ",(IF(OR(DATA!$K$11=СПИСОК!$A6,DATA!$L$11=СПИСОК!$A6,DATA!$M$11=СПИСОК!$A6),"++","+")))</f>
        <v xml:space="preserve"> </v>
      </c>
      <c r="M7" s="21" t="str">
        <f>IF((IF(DATA!$K6=COLUMN() - 2,1,0)+IF(DATA!$L6=COLUMN() - 2,1,0)+IF(DATA!$M6=COLUMN() - 2,1,0))=0," ",(IF(OR(DATA!$K$12=СПИСОК!$A6,DATA!$L$12=СПИСОК!$A6,DATA!$M$12=СПИСОК!$A6),"++","+")))</f>
        <v xml:space="preserve"> </v>
      </c>
      <c r="N7" s="21" t="str">
        <f>IF((IF(DATA!$K6=COLUMN() - 2,1,0)+IF(DATA!$L6=COLUMN() - 2,1,0)+IF(DATA!$M6=COLUMN() - 2,1,0))=0," ",(IF(OR(DATA!$K$13=СПИСОК!$A6,DATA!$L$13=СПИСОК!$A6,DATA!$M$13=СПИСОК!$A6),"++","+")))</f>
        <v xml:space="preserve"> </v>
      </c>
      <c r="O7" s="21" t="str">
        <f>IF((IF(DATA!$K6=COLUMN() - 2,1,0)+IF(DATA!$L6=COLUMN() - 2,1,0)+IF(DATA!$M6=COLUMN() - 2,1,0))=0," ",(IF(OR(DATA!$K$14=СПИСОК!$A6,DATA!$L$14=СПИСОК!$A6,DATA!$M$14=СПИСОК!$A6),"++","+")))</f>
        <v xml:space="preserve"> </v>
      </c>
      <c r="P7" s="21" t="str">
        <f>IF((IF(DATA!$K6=COLUMN() - 2,1,0)+IF(DATA!$L6=COLUMN() - 2,1,0)+IF(DATA!$M6=COLUMN() - 2,1,0))=0," ",(IF(OR(DATA!$K$15=СПИСОК!$A6,DATA!$L$15=СПИСОК!$A6,DATA!$M$15=СПИСОК!$A6),"++","+")))</f>
        <v xml:space="preserve"> </v>
      </c>
      <c r="Q7" s="21" t="str">
        <f>IF((IF(DATA!$K6=COLUMN() - 2,1,0)+IF(DATA!$L6=COLUMN() - 2,1,0)+IF(DATA!$M6=COLUMN() - 2,1,0))=0," ",(IF(OR(DATA!$K$16=СПИСОК!$A6,DATA!$L$16=СПИСОК!$A6,DATA!$M$16=СПИСОК!$A6),"++","+")))</f>
        <v xml:space="preserve"> </v>
      </c>
      <c r="R7" s="21" t="str">
        <f>IF((IF(DATA!$K6=COLUMN() - 2,1,0)+IF(DATA!$L6=COLUMN() - 2,1,0)+IF(DATA!$M6=COLUMN() - 2,1,0))=0," ",(IF(OR(DATA!$K$17=СПИСОК!$A6,DATA!$L$17=СПИСОК!$A6,DATA!$M$17=СПИСОК!$A6),"++","+")))</f>
        <v xml:space="preserve"> </v>
      </c>
      <c r="S7" s="21" t="str">
        <f>IF((IF(DATA!$K6=COLUMN() - 2,1,0)+IF(DATA!$L6=COLUMN() - 2,1,0)+IF(DATA!$M6=COLUMN() - 2,1,0))=0," ",(IF(OR(DATA!$K$18=СПИСОК!$A6,DATA!$L$18=СПИСОК!$A6,DATA!$M$18=СПИСОК!$A6),"++","+")))</f>
        <v xml:space="preserve"> </v>
      </c>
      <c r="T7" s="21" t="str">
        <f>IF((IF(DATA!$K6=COLUMN() - 2,1,0)+IF(DATA!$L6=COLUMN() - 2,1,0)+IF(DATA!$M6=COLUMN() - 2,1,0))=0," ",(IF(OR(DATA!$K$19=СПИСОК!$A6,DATA!$L$19=СПИСОК!$A6,DATA!$M$19=СПИСОК!$A6),"++","+")))</f>
        <v xml:space="preserve"> </v>
      </c>
      <c r="U7" s="21" t="str">
        <f>IF((IF(DATA!$K6=COLUMN() - 2,1,0)+IF(DATA!$L6=COLUMN() - 2,1,0)+IF(DATA!$M6=COLUMN() - 2,1,0))=0," ",(IF(OR(DATA!$K$20=СПИСОК!$A6,DATA!$L$20=СПИСОК!$A6,DATA!$M$20=СПИСОК!$A6),"++","+")))</f>
        <v xml:space="preserve"> </v>
      </c>
      <c r="V7" s="21" t="str">
        <f>IF((IF(DATA!$K6=COLUMN() - 2,1,0)+IF(DATA!$L6=COLUMN() - 2,1,0)+IF(DATA!$M6=COLUMN() - 2,1,0))=0," ",(IF(OR(DATA!$K$21=СПИСОК!$A6,DATA!$L$21=СПИСОК!$A6,DATA!$M$21=СПИСОК!$A6),"++","+")))</f>
        <v xml:space="preserve"> </v>
      </c>
      <c r="W7" s="21" t="str">
        <f>IF((IF(DATA!$K6=COLUMN() - 2,1,0)+IF(DATA!$L6=COLUMN() - 2,1,0)+IF(DATA!$M6=COLUMN() - 2,1,0))=0," ",(IF(OR(DATA!$K$22=СПИСОК!$A6,DATA!$L$22=СПИСОК!$A6,DATA!$M$22=СПИСОК!$A6),"++","+")))</f>
        <v xml:space="preserve"> </v>
      </c>
      <c r="X7" s="21" t="str">
        <f>IF((IF(DATA!$K6=COLUMN() - 2,1,0)+IF(DATA!$L6=COLUMN() - 2,1,0)+IF(DATA!$M6=COLUMN() - 2,1,0))=0," ",(IF(OR(DATA!$K$23=СПИСОК!$A6,DATA!$L$23=СПИСОК!$A6,DATA!$M$23=СПИСОК!$A6),"++","+")))</f>
        <v xml:space="preserve"> </v>
      </c>
      <c r="Y7" s="21" t="str">
        <f>IF((IF(DATA!$K6=COLUMN() - 2,1,0)+IF(DATA!$L6=COLUMN() - 2,1,0)+IF(DATA!$M6=COLUMN() - 2,1,0))=0," ",(IF(OR(DATA!$K$24=СПИСОК!$A6,DATA!$L$24=СПИСОК!$A6,DATA!$M$24=СПИСОК!$A6),"++","+")))</f>
        <v xml:space="preserve"> </v>
      </c>
      <c r="Z7" s="21" t="str">
        <f>IF((IF(DATA!$K6=COLUMN() - 2,1,0)+IF(DATA!$L6=COLUMN() - 2,1,0)+IF(DATA!$M6=COLUMN() - 2,1,0))=0," ",(IF(OR(DATA!$K$25=СПИСОК!$A6,DATA!$L$25=СПИСОК!$A6,DATA!$M$25=СПИСОК!$A6),"++","+")))</f>
        <v xml:space="preserve"> </v>
      </c>
      <c r="AA7" s="21" t="str">
        <f>IF((IF(DATA!$K6=COLUMN() - 2,1,0)+IF(DATA!$L6=COLUMN() - 2,1,0)+IF(DATA!$M6=COLUMN() - 2,1,0))=0," ",(IF(OR(DATA!$K$26=СПИСОК!$A6,DATA!$L$26=СПИСОК!$A6,DATA!$M$26=СПИСОК!$A6),"++","+")))</f>
        <v xml:space="preserve"> </v>
      </c>
      <c r="AB7" s="21" t="str">
        <f>IF((IF(DATA!$K6=COLUMN() - 2,1,0)+IF(DATA!$L6=COLUMN() - 2,1,0)+IF(DATA!$M6=COLUMN() - 2,1,0))=0," ",(IF(OR(DATA!$K$27=СПИСОК!$A6,DATA!$L$27=СПИСОК!$A6,DATA!$M$27=СПИСОК!$A6),"++","+")))</f>
        <v>++</v>
      </c>
      <c r="AC7" s="21" t="str">
        <f>IF((IF(DATA!$K6=COLUMN() - 2,1,0)+IF(DATA!$L6=COLUMN() - 2,1,0)+IF(DATA!$M6=COLUMN() - 2,1,0))=0," ",(IF(OR(DATA!$K$28=СПИСОК!$A6,DATA!$L$28=СПИСОК!$A6,DATA!$M$28=СПИСОК!$A6),"++","+")))</f>
        <v>+</v>
      </c>
      <c r="AD7" s="21" t="str">
        <f>IF((IF(DATA!$K6=COLUMN() - 2,1,0)+IF(DATA!$L6=COLUMN() - 2,1,0)+IF(DATA!$M6=COLUMN() - 2,1,0))=0," ",(IF(OR(DATA!$K$29=СПИСОК!$A6,DATA!$L$29=СПИСОК!$A6,DATA!$M$29=СПИСОК!$A6),"++","+")))</f>
        <v xml:space="preserve"> </v>
      </c>
      <c r="AE7" s="21" t="str">
        <f>IF((IF(DATA!$K6=COLUMN() - 2,1,0)+IF(DATA!$L6=COLUMN() - 2,1,0)+IF(DATA!$M6=COLUMN() - 2,1,0))=0," ",(IF(OR(DATA!$K$30=СПИСОК!$A6,DATA!$L$30=СПИСОК!$A6,DATA!$M$30=СПИСОК!$A6),"++","+")))</f>
        <v xml:space="preserve"> </v>
      </c>
      <c r="AF7" s="21" t="str">
        <f>IF((IF(DATA!$K6=COLUMN() - 2,1,0)+IF(DATA!$L6=COLUMN() - 2,1,0)+IF(DATA!$M6=COLUMN() - 2,1,0))=0," ",(IF(OR(DATA!$K$31=СПИСОК!$A6,DATA!$L$31=СПИСОК!$A6,DATA!$M$31=СПИСОК!$A6),"++","+")))</f>
        <v xml:space="preserve"> </v>
      </c>
      <c r="AG7" s="21" t="str">
        <f>IF((IF(DATA!$K6=COLUMN() - 2,1,0)+IF(DATA!$L6=COLUMN() - 2,1,0)+IF(DATA!$M6=COLUMN() - 2,1,0))=0," ",(IF(OR(DATA!$K$32=СПИСОК!$A6,DATA!$L$32=СПИСОК!$A6,DATA!$M$32=СПИСОК!$A6),"++","+")))</f>
        <v xml:space="preserve"> </v>
      </c>
      <c r="AH7" s="21" t="str">
        <f>IF((IF(DATA!$K6=COLUMN() - 2,1,0)+IF(DATA!$L6=COLUMN() - 2,1,0)+IF(DATA!$M6=COLUMN() - 2,1,0))=0," ",(IF(OR(DATA!$K$33=СПИСОК!$A6,DATA!$L$33=СПИСОК!$A6,DATA!$M$33=СПИСОК!$A6),"++","+")))</f>
        <v xml:space="preserve"> </v>
      </c>
      <c r="AI7" s="21" t="str">
        <f>IF((IF(DATA!$K6=COLUMN() - 2,1,0)+IF(DATA!$L6=COLUMN() - 2,1,0)+IF(DATA!$M6=COLUMN() - 2,1,0))=0," ",(IF(OR(DATA!$K$34=СПИСОК!$A6,DATA!$L$34=СПИСОК!$A6,DATA!$M$34=СПИСОК!$A6),"++","+")))</f>
        <v xml:space="preserve"> </v>
      </c>
      <c r="AJ7" s="21" t="str">
        <f>IF((IF(DATA!$K6=COLUMN() - 2,1,0)+IF(DATA!$L6=COLUMN() - 2,1,0)+IF(DATA!$M6=COLUMN() - 2,1,0))=0," ",(IF(OR(DATA!$K$35=СПИСОК!$A6,DATA!$L$35=СПИСОК!$A6,DATA!$M$35=СПИСОК!$A6),"++","+")))</f>
        <v xml:space="preserve"> </v>
      </c>
      <c r="AK7" s="21" t="str">
        <f>IF((IF(DATA!$K6=COLUMN() - 2,1,0)+IF(DATA!$L6=COLUMN() - 2,1,0)+IF(DATA!$M6=COLUMN() - 2,1,0))=0," ",(IF(OR(DATA!$K$36=СПИСОК!$A6,DATA!$L$36=СПИСОК!$A6,DATA!$M$36=СПИСОК!$A6),"++","+")))</f>
        <v xml:space="preserve"> </v>
      </c>
      <c r="AL7" s="21" t="str">
        <f>IF((IF(DATA!$K6=COLUMN() - 2,1,0)+IF(DATA!$L6=COLUMN() - 2,1,0)+IF(DATA!$M6=COLUMN() - 2,1,0))=0," ",(IF(OR(DATA!$K$37=СПИСОК!$A6,DATA!$L$37=СПИСОК!$A6,DATA!$M$37=СПИСОК!$A6),"++","+")))</f>
        <v xml:space="preserve"> </v>
      </c>
      <c r="AM7" s="21" t="str">
        <f>IF((IF(DATA!$K6=COLUMN() - 2,1,0)+IF(DATA!$L6=COLUMN() - 2,1,0)+IF(DATA!$M6=COLUMN() - 2,1,0))=0," ",(IF(OR(DATA!$K$38=СПИСОК!$A6,DATA!$L$38=СПИСОК!$A6,DATA!$M$38=СПИСОК!$A6),"++","+")))</f>
        <v xml:space="preserve"> </v>
      </c>
      <c r="AN7" s="21" t="str">
        <f>IF((IF(DATA!$K6=COLUMN() - 2,1,0)+IF(DATA!$L6=COLUMN() - 2,1,0)+IF(DATA!$M6=COLUMN() - 2,1,0))=0," ",(IF(OR(DATA!$K$39=СПИСОК!$A6,DATA!$L$39=СПИСОК!$A6,DATA!$M$39=СПИСОК!$A6),"++","+")))</f>
        <v xml:space="preserve"> </v>
      </c>
      <c r="AO7" s="21" t="str">
        <f>IF((IF(DATA!$K6=COLUMN() - 2,1,0)+IF(DATA!$L6=COLUMN() - 2,1,0)+IF(DATA!$M6=COLUMN() - 2,1,0))=0," ",(IF(OR(DATA!$K$40=СПИСОК!$A6,DATA!$L$40=СПИСОК!$A6,DATA!$M$40=СПИСОК!$A6),"++","+")))</f>
        <v xml:space="preserve"> </v>
      </c>
      <c r="AP7" s="41" t="str">
        <f>IF((IF(DATA!$K6=COLUMN() - 2,1,0)+IF(DATA!$L6=COLUMN() - 2,1,0)+IF(DATA!$M6=COLUMN() - 2,1,0))=0," ",(IF(OR(DATA!$K$41=СПИСОК!$A6,DATA!$L$41=СПИСОК!$A6,DATA!$M$41=СПИСОК!$A6),"++","+")))</f>
        <v xml:space="preserve"> </v>
      </c>
      <c r="AQ7" s="33"/>
    </row>
    <row r="8" spans="1:43" ht="45" customHeight="1" x14ac:dyDescent="0.3">
      <c r="A8" s="85" t="str">
        <f>IF(СПИСОК!B7="","",СПИСОК!B7)</f>
        <v>Бурыкин Александр Александрович</v>
      </c>
      <c r="B8" s="22"/>
      <c r="C8" s="20" t="str">
        <f>IF((IF(DATA!$K7=1,1,0)+IF(DATA!$L7=1,1,0)+IF(DATA!$M7=1,1,0))=0," ",(IF(OR(DATA!$K$2=СПИСОК!$A7,DATA!$L$2=СПИСОК!$A7,DATA!$M$2=СПИСОК!$A7),"++","+")))</f>
        <v xml:space="preserve"> </v>
      </c>
      <c r="D8" s="20" t="str">
        <f>IF((IF(DATA!K7=2,1,0)+IF(DATA!$L7=2,1,0)+IF(DATA!$M7=2,1,0))=0," ",(IF(OR(DATA!$K$3=СПИСОК!$A7,DATA!$L$3=СПИСОК!$A7,DATA!$M$3=СПИСОК!$A7),"++","+")))</f>
        <v xml:space="preserve"> </v>
      </c>
      <c r="E8" s="20" t="str">
        <f>IF((IF(DATA!$K7=3,1,0)+IF(DATA!$L7=3,1,0)+IF(DATA!$M7=3,1,0))=0," ",(IF(OR(DATA!$K$4=СПИСОК!$A7,DATA!$L$4=СПИСОК!$A7,DATA!$M$4=СПИСОК!$A7),"++","+")))</f>
        <v xml:space="preserve"> </v>
      </c>
      <c r="F8" s="20" t="str">
        <f>IF((IF(DATA!$K7=4,1,0)+IF(DATA!$L7=4,1,0)+IF(DATA!$M7=4,1,0))=0," ",(IF(OR(DATA!$K$5=СПИСОК!$A7,DATA!$L$5=СПИСОК!$A7,DATA!$M$5=СПИСОК!$A7),"++","+")))</f>
        <v xml:space="preserve"> </v>
      </c>
      <c r="G8" s="20" t="str">
        <f>IF((IF(DATA!$K7=COLUMN() - 2,1,0)+IF(DATA!$L7=COLUMN() - 2,1,0)+IF(DATA!$M7=COLUMN() - 2,1,0))=0," ",(IF(OR(DATA!$K$6=СПИСОК!$A7,DATA!$L$6=СПИСОК!$A7,DATA!$M$6=СПИСОК!$A7),"++","+")))</f>
        <v xml:space="preserve"> </v>
      </c>
      <c r="H8" s="23"/>
      <c r="I8" s="20" t="str">
        <f>IF((IF(DATA!$K7=COLUMN() - 2,1,0)+IF(DATA!$L7=COLUMN() - 2,1,0)+IF(DATA!$M7=COLUMN() - 2,1,0))=0," ",(IF(OR(DATA!$K$8=СПИСОК!$A7,DATA!$L$8=СПИСОК!$A7,DATA!$M$8=СПИСОК!$A7),"++","+")))</f>
        <v xml:space="preserve"> </v>
      </c>
      <c r="J8" s="21" t="str">
        <f>IF((IF(DATA!$K7=COLUMN() - 2,1,0)+IF(DATA!$L7=COLUMN() - 2,1,0)+IF(DATA!$M7=COLUMN() - 2,1,0))=0," ",(IF(OR(DATA!$K$9=СПИСОК!$A7,DATA!$L$9=СПИСОК!$A7,DATA!$M$9=СПИСОК!$A7),"++","+")))</f>
        <v xml:space="preserve"> </v>
      </c>
      <c r="K8" s="21" t="str">
        <f>IF((IF(DATA!$K7=COLUMN() - 2,1,0)+IF(DATA!$L7=COLUMN() - 2,1,0)+IF(DATA!$M7=COLUMN() - 2,1,0))=0," ",(IF(OR(DATA!$K$10=СПИСОК!$A7,DATA!$L$10=СПИСОК!$A7,DATA!$M$10=СПИСОК!$A7),"++","+")))</f>
        <v>+</v>
      </c>
      <c r="L8" s="21" t="str">
        <f>IF((IF(DATA!$K7=COLUMN() - 2,1,0)+IF(DATA!$L7=COLUMN() - 2,1,0)+IF(DATA!$M7=COLUMN() - 2,1,0))=0," ",(IF(OR(DATA!$K$11=СПИСОК!$A7,DATA!$L$11=СПИСОК!$A7,DATA!$M$11=СПИСОК!$A7),"++","+")))</f>
        <v xml:space="preserve"> </v>
      </c>
      <c r="M8" s="21" t="str">
        <f>IF((IF(DATA!$K7=COLUMN() - 2,1,0)+IF(DATA!$L7=COLUMN() - 2,1,0)+IF(DATA!$M7=COLUMN() - 2,1,0))=0," ",(IF(OR(DATA!$K$12=СПИСОК!$A7,DATA!$L$12=СПИСОК!$A7,DATA!$M$12=СПИСОК!$A7),"++","+")))</f>
        <v>+</v>
      </c>
      <c r="N8" s="21" t="str">
        <f>IF((IF(DATA!$K7=COLUMN() - 2,1,0)+IF(DATA!$L7=COLUMN() - 2,1,0)+IF(DATA!$M7=COLUMN() - 2,1,0))=0," ",(IF(OR(DATA!$K$13=СПИСОК!$A7,DATA!$L$13=СПИСОК!$A7,DATA!$M$13=СПИСОК!$A7),"++","+")))</f>
        <v xml:space="preserve"> </v>
      </c>
      <c r="O8" s="21" t="str">
        <f>IF((IF(DATA!$K7=COLUMN() - 2,1,0)+IF(DATA!$L7=COLUMN() - 2,1,0)+IF(DATA!$M7=COLUMN() - 2,1,0))=0," ",(IF(OR(DATA!$K$14=СПИСОК!$A7,DATA!$L$14=СПИСОК!$A7,DATA!$M$14=СПИСОК!$A7),"++","+")))</f>
        <v xml:space="preserve"> </v>
      </c>
      <c r="P8" s="21" t="str">
        <f>IF((IF(DATA!$K7=COLUMN() - 2,1,0)+IF(DATA!$L7=COLUMN() - 2,1,0)+IF(DATA!$M7=COLUMN() - 2,1,0))=0," ",(IF(OR(DATA!$K$15=СПИСОК!$A7,DATA!$L$15=СПИСОК!$A7,DATA!$M$15=СПИСОК!$A7),"++","+")))</f>
        <v xml:space="preserve"> </v>
      </c>
      <c r="Q8" s="21" t="str">
        <f>IF((IF(DATA!$K7=COLUMN() - 2,1,0)+IF(DATA!$L7=COLUMN() - 2,1,0)+IF(DATA!$M7=COLUMN() - 2,1,0))=0," ",(IF(OR(DATA!$K$16=СПИСОК!$A7,DATA!$L$16=СПИСОК!$A7,DATA!$M$16=СПИСОК!$A7),"++","+")))</f>
        <v>+</v>
      </c>
      <c r="R8" s="21" t="str">
        <f>IF((IF(DATA!$K7=COLUMN() - 2,1,0)+IF(DATA!$L7=COLUMN() - 2,1,0)+IF(DATA!$M7=COLUMN() - 2,1,0))=0," ",(IF(OR(DATA!$K$17=СПИСОК!$A7,DATA!$L$17=СПИСОК!$A7,DATA!$M$17=СПИСОК!$A7),"++","+")))</f>
        <v xml:space="preserve"> </v>
      </c>
      <c r="S8" s="21" t="str">
        <f>IF((IF(DATA!$K7=COLUMN() - 2,1,0)+IF(DATA!$L7=COLUMN() - 2,1,0)+IF(DATA!$M7=COLUMN() - 2,1,0))=0," ",(IF(OR(DATA!$K$18=СПИСОК!$A7,DATA!$L$18=СПИСОК!$A7,DATA!$M$18=СПИСОК!$A7),"++","+")))</f>
        <v xml:space="preserve"> </v>
      </c>
      <c r="T8" s="21" t="str">
        <f>IF((IF(DATA!$K7=COLUMN() - 2,1,0)+IF(DATA!$L7=COLUMN() - 2,1,0)+IF(DATA!$M7=COLUMN() - 2,1,0))=0," ",(IF(OR(DATA!$K$19=СПИСОК!$A7,DATA!$L$19=СПИСОК!$A7,DATA!$M$19=СПИСОК!$A7),"++","+")))</f>
        <v xml:space="preserve"> </v>
      </c>
      <c r="U8" s="21" t="str">
        <f>IF((IF(DATA!$K7=COLUMN() - 2,1,0)+IF(DATA!$L7=COLUMN() - 2,1,0)+IF(DATA!$M7=COLUMN() - 2,1,0))=0," ",(IF(OR(DATA!$K$20=СПИСОК!$A7,DATA!$L$20=СПИСОК!$A7,DATA!$M$20=СПИСОК!$A7),"++","+")))</f>
        <v xml:space="preserve"> </v>
      </c>
      <c r="V8" s="21" t="str">
        <f>IF((IF(DATA!$K7=COLUMN() - 2,1,0)+IF(DATA!$L7=COLUMN() - 2,1,0)+IF(DATA!$M7=COLUMN() - 2,1,0))=0," ",(IF(OR(DATA!$K$21=СПИСОК!$A7,DATA!$L$21=СПИСОК!$A7,DATA!$M$21=СПИСОК!$A7),"++","+")))</f>
        <v xml:space="preserve"> </v>
      </c>
      <c r="W8" s="21" t="str">
        <f>IF((IF(DATA!$K7=COLUMN() - 2,1,0)+IF(DATA!$L7=COLUMN() - 2,1,0)+IF(DATA!$M7=COLUMN() - 2,1,0))=0," ",(IF(OR(DATA!$K$22=СПИСОК!$A7,DATA!$L$22=СПИСОК!$A7,DATA!$M$22=СПИСОК!$A7),"++","+")))</f>
        <v xml:space="preserve"> </v>
      </c>
      <c r="X8" s="21" t="str">
        <f>IF((IF(DATA!$K7=COLUMN() - 2,1,0)+IF(DATA!$L7=COLUMN() - 2,1,0)+IF(DATA!$M7=COLUMN() - 2,1,0))=0," ",(IF(OR(DATA!$K$23=СПИСОК!$A7,DATA!$L$23=СПИСОК!$A7,DATA!$M$23=СПИСОК!$A7),"++","+")))</f>
        <v xml:space="preserve"> </v>
      </c>
      <c r="Y8" s="21" t="str">
        <f>IF((IF(DATA!$K7=COLUMN() - 2,1,0)+IF(DATA!$L7=COLUMN() - 2,1,0)+IF(DATA!$M7=COLUMN() - 2,1,0))=0," ",(IF(OR(DATA!$K$24=СПИСОК!$A7,DATA!$L$24=СПИСОК!$A7,DATA!$M$24=СПИСОК!$A7),"++","+")))</f>
        <v xml:space="preserve"> </v>
      </c>
      <c r="Z8" s="21" t="str">
        <f>IF((IF(DATA!$K7=COLUMN() - 2,1,0)+IF(DATA!$L7=COLUMN() - 2,1,0)+IF(DATA!$M7=COLUMN() - 2,1,0))=0," ",(IF(OR(DATA!$K$25=СПИСОК!$A7,DATA!$L$25=СПИСОК!$A7,DATA!$M$25=СПИСОК!$A7),"++","+")))</f>
        <v xml:space="preserve"> </v>
      </c>
      <c r="AA8" s="21" t="str">
        <f>IF((IF(DATA!$K7=COLUMN() - 2,1,0)+IF(DATA!$L7=COLUMN() - 2,1,0)+IF(DATA!$M7=COLUMN() - 2,1,0))=0," ",(IF(OR(DATA!$K$26=СПИСОК!$A7,DATA!$L$26=СПИСОК!$A7,DATA!$M$26=СПИСОК!$A7),"++","+")))</f>
        <v xml:space="preserve"> </v>
      </c>
      <c r="AB8" s="21" t="str">
        <f>IF((IF(DATA!$K7=COLUMN() - 2,1,0)+IF(DATA!$L7=COLUMN() - 2,1,0)+IF(DATA!$M7=COLUMN() - 2,1,0))=0," ",(IF(OR(DATA!$K$27=СПИСОК!$A7,DATA!$L$27=СПИСОК!$A7,DATA!$M$27=СПИСОК!$A7),"++","+")))</f>
        <v xml:space="preserve"> </v>
      </c>
      <c r="AC8" s="21" t="str">
        <f>IF((IF(DATA!$K7=COLUMN() - 2,1,0)+IF(DATA!$L7=COLUMN() - 2,1,0)+IF(DATA!$M7=COLUMN() - 2,1,0))=0," ",(IF(OR(DATA!$K$28=СПИСОК!$A7,DATA!$L$28=СПИСОК!$A7,DATA!$M$28=СПИСОК!$A7),"++","+")))</f>
        <v xml:space="preserve"> </v>
      </c>
      <c r="AD8" s="21" t="str">
        <f>IF((IF(DATA!$K7=COLUMN() - 2,1,0)+IF(DATA!$L7=COLUMN() - 2,1,0)+IF(DATA!$M7=COLUMN() - 2,1,0))=0," ",(IF(OR(DATA!$K$29=СПИСОК!$A7,DATA!$L$29=СПИСОК!$A7,DATA!$M$29=СПИСОК!$A7),"++","+")))</f>
        <v xml:space="preserve"> </v>
      </c>
      <c r="AE8" s="21" t="str">
        <f>IF((IF(DATA!$K7=COLUMN() - 2,1,0)+IF(DATA!$L7=COLUMN() - 2,1,0)+IF(DATA!$M7=COLUMN() - 2,1,0))=0," ",(IF(OR(DATA!$K$30=СПИСОК!$A7,DATA!$L$30=СПИСОК!$A7,DATA!$M$30=СПИСОК!$A7),"++","+")))</f>
        <v xml:space="preserve"> </v>
      </c>
      <c r="AF8" s="21" t="str">
        <f>IF((IF(DATA!$K7=COLUMN() - 2,1,0)+IF(DATA!$L7=COLUMN() - 2,1,0)+IF(DATA!$M7=COLUMN() - 2,1,0))=0," ",(IF(OR(DATA!$K$31=СПИСОК!$A7,DATA!$L$31=СПИСОК!$A7,DATA!$M$31=СПИСОК!$A7),"++","+")))</f>
        <v xml:space="preserve"> </v>
      </c>
      <c r="AG8" s="21" t="str">
        <f>IF((IF(DATA!$K7=COLUMN() - 2,1,0)+IF(DATA!$L7=COLUMN() - 2,1,0)+IF(DATA!$M7=COLUMN() - 2,1,0))=0," ",(IF(OR(DATA!$K$32=СПИСОК!$A7,DATA!$L$32=СПИСОК!$A7,DATA!$M$32=СПИСОК!$A7),"++","+")))</f>
        <v xml:space="preserve"> </v>
      </c>
      <c r="AH8" s="21" t="str">
        <f>IF((IF(DATA!$K7=COLUMN() - 2,1,0)+IF(DATA!$L7=COLUMN() - 2,1,0)+IF(DATA!$M7=COLUMN() - 2,1,0))=0," ",(IF(OR(DATA!$K$33=СПИСОК!$A7,DATA!$L$33=СПИСОК!$A7,DATA!$M$33=СПИСОК!$A7),"++","+")))</f>
        <v xml:space="preserve"> </v>
      </c>
      <c r="AI8" s="21" t="str">
        <f>IF((IF(DATA!$K7=COLUMN() - 2,1,0)+IF(DATA!$L7=COLUMN() - 2,1,0)+IF(DATA!$M7=COLUMN() - 2,1,0))=0," ",(IF(OR(DATA!$K$34=СПИСОК!$A7,DATA!$L$34=СПИСОК!$A7,DATA!$M$34=СПИСОК!$A7),"++","+")))</f>
        <v xml:space="preserve"> </v>
      </c>
      <c r="AJ8" s="21" t="str">
        <f>IF((IF(DATA!$K7=COLUMN() - 2,1,0)+IF(DATA!$L7=COLUMN() - 2,1,0)+IF(DATA!$M7=COLUMN() - 2,1,0))=0," ",(IF(OR(DATA!$K$35=СПИСОК!$A7,DATA!$L$35=СПИСОК!$A7,DATA!$M$35=СПИСОК!$A7),"++","+")))</f>
        <v xml:space="preserve"> </v>
      </c>
      <c r="AK8" s="21" t="str">
        <f>IF((IF(DATA!$K7=COLUMN() - 2,1,0)+IF(DATA!$L7=COLUMN() - 2,1,0)+IF(DATA!$M7=COLUMN() - 2,1,0))=0," ",(IF(OR(DATA!$K$36=СПИСОК!$A7,DATA!$L$36=СПИСОК!$A7,DATA!$M$36=СПИСОК!$A7),"++","+")))</f>
        <v xml:space="preserve"> </v>
      </c>
      <c r="AL8" s="21" t="str">
        <f>IF((IF(DATA!$K7=COLUMN() - 2,1,0)+IF(DATA!$L7=COLUMN() - 2,1,0)+IF(DATA!$M7=COLUMN() - 2,1,0))=0," ",(IF(OR(DATA!$K$37=СПИСОК!$A7,DATA!$L$37=СПИСОК!$A7,DATA!$M$37=СПИСОК!$A7),"++","+")))</f>
        <v xml:space="preserve"> </v>
      </c>
      <c r="AM8" s="21" t="str">
        <f>IF((IF(DATA!$K7=COLUMN() - 2,1,0)+IF(DATA!$L7=COLUMN() - 2,1,0)+IF(DATA!$M7=COLUMN() - 2,1,0))=0," ",(IF(OR(DATA!$K$38=СПИСОК!$A7,DATA!$L$38=СПИСОК!$A7,DATA!$M$38=СПИСОК!$A7),"++","+")))</f>
        <v xml:space="preserve"> </v>
      </c>
      <c r="AN8" s="21" t="str">
        <f>IF((IF(DATA!$K7=COLUMN() - 2,1,0)+IF(DATA!$L7=COLUMN() - 2,1,0)+IF(DATA!$M7=COLUMN() - 2,1,0))=0," ",(IF(OR(DATA!$K$39=СПИСОК!$A7,DATA!$L$39=СПИСОК!$A7,DATA!$M$39=СПИСОК!$A7),"++","+")))</f>
        <v xml:space="preserve"> </v>
      </c>
      <c r="AO8" s="21" t="str">
        <f>IF((IF(DATA!$K7=COLUMN() - 2,1,0)+IF(DATA!$L7=COLUMN() - 2,1,0)+IF(DATA!$M7=COLUMN() - 2,1,0))=0," ",(IF(OR(DATA!$K$40=СПИСОК!$A7,DATA!$L$40=СПИСОК!$A7,DATA!$M$40=СПИСОК!$A7),"++","+")))</f>
        <v xml:space="preserve"> </v>
      </c>
      <c r="AP8" s="41" t="str">
        <f>IF((IF(DATA!$K7=COLUMN() - 2,1,0)+IF(DATA!$L7=COLUMN() - 2,1,0)+IF(DATA!$M7=COLUMN() - 2,1,0))=0," ",(IF(OR(DATA!$K$41=СПИСОК!$A7,DATA!$L$41=СПИСОК!$A7,DATA!$M$41=СПИСОК!$A7),"++","+")))</f>
        <v xml:space="preserve"> </v>
      </c>
      <c r="AQ8" s="33"/>
    </row>
    <row r="9" spans="1:43" ht="45" customHeight="1" x14ac:dyDescent="0.3">
      <c r="A9" s="85" t="str">
        <f>IF(СПИСОК!B8="","",СПИСОК!B8)</f>
        <v>Вершинина Ирина Викторовна</v>
      </c>
      <c r="B9" s="22"/>
      <c r="C9" s="20" t="str">
        <f>IF((IF(DATA!$K8=1,1,0)+IF(DATA!$L8=1,1,0)+IF(DATA!$M8=1,1,0))=0," ",(IF(OR(DATA!$K$2=СПИСОК!$A8,DATA!$L$2=СПИСОК!$A8,DATA!$M$2=СПИСОК!$A8),"++","+")))</f>
        <v xml:space="preserve"> </v>
      </c>
      <c r="D9" s="20" t="str">
        <f>IF((IF(DATA!K8=2,1,0)+IF(DATA!$L8=2,1,0)+IF(DATA!$M8=2,1,0))=0," ",(IF(OR(DATA!$K$3=СПИСОК!$A8,DATA!$L$3=СПИСОК!$A8,DATA!$M$3=СПИСОК!$A8),"++","+")))</f>
        <v xml:space="preserve"> </v>
      </c>
      <c r="E9" s="20" t="str">
        <f>IF((IF(DATA!$K8=3,1,0)+IF(DATA!$L8=3,1,0)+IF(DATA!$M8=3,1,0))=0," ",(IF(OR(DATA!$K$4=СПИСОК!$A8,DATA!$L$4=СПИСОК!$A8,DATA!$M$4=СПИСОК!$A8),"++","+")))</f>
        <v xml:space="preserve"> </v>
      </c>
      <c r="F9" s="20" t="str">
        <f>IF((IF(DATA!$K8=4,1,0)+IF(DATA!$L8=4,1,0)+IF(DATA!$M8=4,1,0))=0," ",(IF(OR(DATA!$K$5=СПИСОК!$A8,DATA!$L$5=СПИСОК!$A8,DATA!$M$5=СПИСОК!$A8),"++","+")))</f>
        <v xml:space="preserve"> </v>
      </c>
      <c r="G9" s="20" t="str">
        <f>IF((IF(DATA!$K8=COLUMN() - 2,1,0)+IF(DATA!$L8=COLUMN() - 2,1,0)+IF(DATA!$M8=COLUMN() - 2,1,0))=0," ",(IF(OR(DATA!$K$6=СПИСОК!$A8,DATA!$L$6=СПИСОК!$A8,DATA!$M$6=СПИСОК!$A8),"++","+")))</f>
        <v xml:space="preserve"> </v>
      </c>
      <c r="H9" s="20" t="str">
        <f>IF((IF(DATA!$K8=COLUMN() - 2,1,0)+IF(DATA!$L8=COLUMN() - 2,1,0)+IF(DATA!$M8=COLUMN() - 2,1,0))=0," ",(IF(OR(DATA!$K$7=СПИСОК!$A8,DATA!$L$7=СПИСОК!$A8,DATA!$M$7=СПИСОК!$A8),"++","+")))</f>
        <v xml:space="preserve"> </v>
      </c>
      <c r="I9" s="23"/>
      <c r="J9" s="21" t="str">
        <f>IF((IF(DATA!$K8=COLUMN() - 2,1,0)+IF(DATA!$L8=COLUMN() - 2,1,0)+IF(DATA!$M8=COLUMN() - 2,1,0))=0," ",(IF(OR(DATA!$K$9=СПИСОК!$A8,DATA!$L$9=СПИСОК!$A8,DATA!$M$9=СПИСОК!$A8),"++","+")))</f>
        <v xml:space="preserve"> </v>
      </c>
      <c r="K9" s="21" t="str">
        <f>IF((IF(DATA!$K8=COLUMN() - 2,1,0)+IF(DATA!$L8=COLUMN() - 2,1,0)+IF(DATA!$M8=COLUMN() - 2,1,0))=0," ",(IF(OR(DATA!$K$10=СПИСОК!$A8,DATA!$L$10=СПИСОК!$A8,DATA!$M$10=СПИСОК!$A8),"++","+")))</f>
        <v xml:space="preserve"> </v>
      </c>
      <c r="L9" s="21" t="str">
        <f>IF((IF(DATA!$K8=COLUMN() - 2,1,0)+IF(DATA!$L8=COLUMN() - 2,1,0)+IF(DATA!$M8=COLUMN() - 2,1,0))=0," ",(IF(OR(DATA!$K$11=СПИСОК!$A8,DATA!$L$11=СПИСОК!$A8,DATA!$M$11=СПИСОК!$A8),"++","+")))</f>
        <v xml:space="preserve"> </v>
      </c>
      <c r="M9" s="21" t="str">
        <f>IF((IF(DATA!$K8=COLUMN() - 2,1,0)+IF(DATA!$L8=COLUMN() - 2,1,0)+IF(DATA!$M8=COLUMN() - 2,1,0))=0," ",(IF(OR(DATA!$K$12=СПИСОК!$A8,DATA!$L$12=СПИСОК!$A8,DATA!$M$12=СПИСОК!$A8),"++","+")))</f>
        <v xml:space="preserve"> </v>
      </c>
      <c r="N9" s="21" t="str">
        <f>IF((IF(DATA!$K8=COLUMN() - 2,1,0)+IF(DATA!$L8=COLUMN() - 2,1,0)+IF(DATA!$M8=COLUMN() - 2,1,0))=0," ",(IF(OR(DATA!$K$13=СПИСОК!$A8,DATA!$L$13=СПИСОК!$A8,DATA!$M$13=СПИСОК!$A8),"++","+")))</f>
        <v xml:space="preserve"> </v>
      </c>
      <c r="O9" s="21" t="str">
        <f>IF((IF(DATA!$K8=COLUMN() - 2,1,0)+IF(DATA!$L8=COLUMN() - 2,1,0)+IF(DATA!$M8=COLUMN() - 2,1,0))=0," ",(IF(OR(DATA!$K$14=СПИСОК!$A8,DATA!$L$14=СПИСОК!$A8,DATA!$M$14=СПИСОК!$A8),"++","+")))</f>
        <v xml:space="preserve"> </v>
      </c>
      <c r="P9" s="21" t="str">
        <f>IF((IF(DATA!$K8=COLUMN() - 2,1,0)+IF(DATA!$L8=COLUMN() - 2,1,0)+IF(DATA!$M8=COLUMN() - 2,1,0))=0," ",(IF(OR(DATA!$K$15=СПИСОК!$A8,DATA!$L$15=СПИСОК!$A8,DATA!$M$15=СПИСОК!$A8),"++","+")))</f>
        <v xml:space="preserve"> </v>
      </c>
      <c r="Q9" s="21" t="str">
        <f>IF((IF(DATA!$K8=COLUMN() - 2,1,0)+IF(DATA!$L8=COLUMN() - 2,1,0)+IF(DATA!$M8=COLUMN() - 2,1,0))=0," ",(IF(OR(DATA!$K$16=СПИСОК!$A8,DATA!$L$16=СПИСОК!$A8,DATA!$M$16=СПИСОК!$A8),"++","+")))</f>
        <v xml:space="preserve"> </v>
      </c>
      <c r="R9" s="21" t="str">
        <f>IF((IF(DATA!$K8=COLUMN() - 2,1,0)+IF(DATA!$L8=COLUMN() - 2,1,0)+IF(DATA!$M8=COLUMN() - 2,1,0))=0," ",(IF(OR(DATA!$K$17=СПИСОК!$A8,DATA!$L$17=СПИСОК!$A8,DATA!$M$17=СПИСОК!$A8),"++","+")))</f>
        <v xml:space="preserve"> </v>
      </c>
      <c r="S9" s="21" t="str">
        <f>IF((IF(DATA!$K8=COLUMN() - 2,1,0)+IF(DATA!$L8=COLUMN() - 2,1,0)+IF(DATA!$M8=COLUMN() - 2,1,0))=0," ",(IF(OR(DATA!$K$18=СПИСОК!$A8,DATA!$L$18=СПИСОК!$A8,DATA!$M$18=СПИСОК!$A8),"++","+")))</f>
        <v xml:space="preserve"> </v>
      </c>
      <c r="T9" s="21" t="str">
        <f>IF((IF(DATA!$K8=COLUMN() - 2,1,0)+IF(DATA!$L8=COLUMN() - 2,1,0)+IF(DATA!$M8=COLUMN() - 2,1,0))=0," ",(IF(OR(DATA!$K$19=СПИСОК!$A8,DATA!$L$19=СПИСОК!$A8,DATA!$M$19=СПИСОК!$A8),"++","+")))</f>
        <v xml:space="preserve"> </v>
      </c>
      <c r="U9" s="21" t="str">
        <f>IF((IF(DATA!$K8=COLUMN() - 2,1,0)+IF(DATA!$L8=COLUMN() - 2,1,0)+IF(DATA!$M8=COLUMN() - 2,1,0))=0," ",(IF(OR(DATA!$K$20=СПИСОК!$A8,DATA!$L$20=СПИСОК!$A8,DATA!$M$20=СПИСОК!$A8),"++","+")))</f>
        <v xml:space="preserve"> </v>
      </c>
      <c r="V9" s="21" t="str">
        <f>IF((IF(DATA!$K8=COLUMN() - 2,1,0)+IF(DATA!$L8=COLUMN() - 2,1,0)+IF(DATA!$M8=COLUMN() - 2,1,0))=0," ",(IF(OR(DATA!$K$21=СПИСОК!$A8,DATA!$L$21=СПИСОК!$A8,DATA!$M$21=СПИСОК!$A8),"++","+")))</f>
        <v xml:space="preserve"> </v>
      </c>
      <c r="W9" s="21" t="str">
        <f>IF((IF(DATA!$K8=COLUMN() - 2,1,0)+IF(DATA!$L8=COLUMN() - 2,1,0)+IF(DATA!$M8=COLUMN() - 2,1,0))=0," ",(IF(OR(DATA!$K$22=СПИСОК!$A8,DATA!$L$22=СПИСОК!$A8,DATA!$M$22=СПИСОК!$A8),"++","+")))</f>
        <v xml:space="preserve"> </v>
      </c>
      <c r="X9" s="21" t="str">
        <f>IF((IF(DATA!$K8=COLUMN() - 2,1,0)+IF(DATA!$L8=COLUMN() - 2,1,0)+IF(DATA!$M8=COLUMN() - 2,1,0))=0," ",(IF(OR(DATA!$K$23=СПИСОК!$A8,DATA!$L$23=СПИСОК!$A8,DATA!$M$23=СПИСОК!$A8),"++","+")))</f>
        <v xml:space="preserve"> </v>
      </c>
      <c r="Y9" s="21" t="str">
        <f>IF((IF(DATA!$K8=COLUMN() - 2,1,0)+IF(DATA!$L8=COLUMN() - 2,1,0)+IF(DATA!$M8=COLUMN() - 2,1,0))=0," ",(IF(OR(DATA!$K$24=СПИСОК!$A8,DATA!$L$24=СПИСОК!$A8,DATA!$M$24=СПИСОК!$A8),"++","+")))</f>
        <v xml:space="preserve"> </v>
      </c>
      <c r="Z9" s="21" t="str">
        <f>IF((IF(DATA!$K8=COLUMN() - 2,1,0)+IF(DATA!$L8=COLUMN() - 2,1,0)+IF(DATA!$M8=COLUMN() - 2,1,0))=0," ",(IF(OR(DATA!$K$25=СПИСОК!$A8,DATA!$L$25=СПИСОК!$A8,DATA!$M$25=СПИСОК!$A8),"++","+")))</f>
        <v xml:space="preserve"> </v>
      </c>
      <c r="AA9" s="21" t="str">
        <f>IF((IF(DATA!$K8=COLUMN() - 2,1,0)+IF(DATA!$L8=COLUMN() - 2,1,0)+IF(DATA!$M8=COLUMN() - 2,1,0))=0," ",(IF(OR(DATA!$K$26=СПИСОК!$A8,DATA!$L$26=СПИСОК!$A8,DATA!$M$26=СПИСОК!$A8),"++","+")))</f>
        <v xml:space="preserve"> </v>
      </c>
      <c r="AB9" s="21" t="str">
        <f>IF((IF(DATA!$K8=COLUMN() - 2,1,0)+IF(DATA!$L8=COLUMN() - 2,1,0)+IF(DATA!$M8=COLUMN() - 2,1,0))=0," ",(IF(OR(DATA!$K$27=СПИСОК!$A8,DATA!$L$27=СПИСОК!$A8,DATA!$M$27=СПИСОК!$A8),"++","+")))</f>
        <v xml:space="preserve"> </v>
      </c>
      <c r="AC9" s="21" t="str">
        <f>IF((IF(DATA!$K8=COLUMN() - 2,1,0)+IF(DATA!$L8=COLUMN() - 2,1,0)+IF(DATA!$M8=COLUMN() - 2,1,0))=0," ",(IF(OR(DATA!$K$28=СПИСОК!$A8,DATA!$L$28=СПИСОК!$A8,DATA!$M$28=СПИСОК!$A8),"++","+")))</f>
        <v xml:space="preserve"> </v>
      </c>
      <c r="AD9" s="21" t="str">
        <f>IF((IF(DATA!$K8=COLUMN() - 2,1,0)+IF(DATA!$L8=COLUMN() - 2,1,0)+IF(DATA!$M8=COLUMN() - 2,1,0))=0," ",(IF(OR(DATA!$K$29=СПИСОК!$A8,DATA!$L$29=СПИСОК!$A8,DATA!$M$29=СПИСОК!$A8),"++","+")))</f>
        <v xml:space="preserve"> </v>
      </c>
      <c r="AE9" s="21" t="str">
        <f>IF((IF(DATA!$K8=COLUMN() - 2,1,0)+IF(DATA!$L8=COLUMN() - 2,1,0)+IF(DATA!$M8=COLUMN() - 2,1,0))=0," ",(IF(OR(DATA!$K$30=СПИСОК!$A8,DATA!$L$30=СПИСОК!$A8,DATA!$M$30=СПИСОК!$A8),"++","+")))</f>
        <v xml:space="preserve"> </v>
      </c>
      <c r="AF9" s="21" t="str">
        <f>IF((IF(DATA!$K8=COLUMN() - 2,1,0)+IF(DATA!$L8=COLUMN() - 2,1,0)+IF(DATA!$M8=COLUMN() - 2,1,0))=0," ",(IF(OR(DATA!$K$31=СПИСОК!$A8,DATA!$L$31=СПИСОК!$A8,DATA!$M$31=СПИСОК!$A8),"++","+")))</f>
        <v xml:space="preserve"> </v>
      </c>
      <c r="AG9" s="21" t="str">
        <f>IF((IF(DATA!$K8=COLUMN() - 2,1,0)+IF(DATA!$L8=COLUMN() - 2,1,0)+IF(DATA!$M8=COLUMN() - 2,1,0))=0," ",(IF(OR(DATA!$K$32=СПИСОК!$A8,DATA!$L$32=СПИСОК!$A8,DATA!$M$32=СПИСОК!$A8),"++","+")))</f>
        <v xml:space="preserve"> </v>
      </c>
      <c r="AH9" s="21" t="str">
        <f>IF((IF(DATA!$K8=COLUMN() - 2,1,0)+IF(DATA!$L8=COLUMN() - 2,1,0)+IF(DATA!$M8=COLUMN() - 2,1,0))=0," ",(IF(OR(DATA!$K$33=СПИСОК!$A8,DATA!$L$33=СПИСОК!$A8,DATA!$M$33=СПИСОК!$A8),"++","+")))</f>
        <v xml:space="preserve"> </v>
      </c>
      <c r="AI9" s="21" t="str">
        <f>IF((IF(DATA!$K8=COLUMN() - 2,1,0)+IF(DATA!$L8=COLUMN() - 2,1,0)+IF(DATA!$M8=COLUMN() - 2,1,0))=0," ",(IF(OR(DATA!$K$34=СПИСОК!$A8,DATA!$L$34=СПИСОК!$A8,DATA!$M$34=СПИСОК!$A8),"++","+")))</f>
        <v xml:space="preserve"> </v>
      </c>
      <c r="AJ9" s="21" t="str">
        <f>IF((IF(DATA!$K8=COLUMN() - 2,1,0)+IF(DATA!$L8=COLUMN() - 2,1,0)+IF(DATA!$M8=COLUMN() - 2,1,0))=0," ",(IF(OR(DATA!$K$35=СПИСОК!$A8,DATA!$L$35=СПИСОК!$A8,DATA!$M$35=СПИСОК!$A8),"++","+")))</f>
        <v xml:space="preserve"> </v>
      </c>
      <c r="AK9" s="21" t="str">
        <f>IF((IF(DATA!$K8=COLUMN() - 2,1,0)+IF(DATA!$L8=COLUMN() - 2,1,0)+IF(DATA!$M8=COLUMN() - 2,1,0))=0," ",(IF(OR(DATA!$K$36=СПИСОК!$A8,DATA!$L$36=СПИСОК!$A8,DATA!$M$36=СПИСОК!$A8),"++","+")))</f>
        <v xml:space="preserve"> </v>
      </c>
      <c r="AL9" s="21" t="str">
        <f>IF((IF(DATA!$K8=COLUMN() - 2,1,0)+IF(DATA!$L8=COLUMN() - 2,1,0)+IF(DATA!$M8=COLUMN() - 2,1,0))=0," ",(IF(OR(DATA!$K$37=СПИСОК!$A8,DATA!$L$37=СПИСОК!$A8,DATA!$M$37=СПИСОК!$A8),"++","+")))</f>
        <v xml:space="preserve"> </v>
      </c>
      <c r="AM9" s="21" t="str">
        <f>IF((IF(DATA!$K8=COLUMN() - 2,1,0)+IF(DATA!$L8=COLUMN() - 2,1,0)+IF(DATA!$M8=COLUMN() - 2,1,0))=0," ",(IF(OR(DATA!$K$38=СПИСОК!$A8,DATA!$L$38=СПИСОК!$A8,DATA!$M$38=СПИСОК!$A8),"++","+")))</f>
        <v xml:space="preserve"> </v>
      </c>
      <c r="AN9" s="21" t="str">
        <f>IF((IF(DATA!$K8=COLUMN() - 2,1,0)+IF(DATA!$L8=COLUMN() - 2,1,0)+IF(DATA!$M8=COLUMN() - 2,1,0))=0," ",(IF(OR(DATA!$K$39=СПИСОК!$A8,DATA!$L$39=СПИСОК!$A8,DATA!$M$39=СПИСОК!$A8),"++","+")))</f>
        <v xml:space="preserve"> </v>
      </c>
      <c r="AO9" s="21" t="str">
        <f>IF((IF(DATA!$K8=COLUMN() - 2,1,0)+IF(DATA!$L8=COLUMN() - 2,1,0)+IF(DATA!$M8=COLUMN() - 2,1,0))=0," ",(IF(OR(DATA!$K$40=СПИСОК!$A8,DATA!$L$40=СПИСОК!$A8,DATA!$M$40=СПИСОК!$A8),"++","+")))</f>
        <v xml:space="preserve"> </v>
      </c>
      <c r="AP9" s="41" t="str">
        <f>IF((IF(DATA!$K8=COLUMN() - 2,1,0)+IF(DATA!$L8=COLUMN() - 2,1,0)+IF(DATA!$M8=COLUMN() - 2,1,0))=0," ",(IF(OR(DATA!$K$41=СПИСОК!$A8,DATA!$L$41=СПИСОК!$A8,DATA!$M$41=СПИСОК!$A8),"++","+")))</f>
        <v xml:space="preserve"> </v>
      </c>
      <c r="AQ9" s="33"/>
    </row>
    <row r="10" spans="1:43" ht="45" customHeight="1" x14ac:dyDescent="0.3">
      <c r="A10" s="85" t="str">
        <f>IF(СПИСОК!B9="","",СПИСОК!B9)</f>
        <v>Востриков Александр Сергеевич</v>
      </c>
      <c r="B10" s="22"/>
      <c r="C10" s="20" t="str">
        <f>IF((IF(DATA!$K9=1,1,0)+IF(DATA!$L9=1,1,0)+IF(DATA!$M9=1,1,0))=0," ",(IF(OR(DATA!$K$2=СПИСОК!$A9,DATA!$L$2=СПИСОК!$A9,DATA!$M$2=СПИСОК!$A9),"++","+")))</f>
        <v xml:space="preserve"> </v>
      </c>
      <c r="D10" s="20" t="str">
        <f>IF((IF(DATA!K9=2,1,0)+IF(DATA!$L9=2,1,0)+IF(DATA!$M9=2,1,0))=0," ",(IF(OR(DATA!$K$3=СПИСОК!$A9,DATA!$L$3=СПИСОК!$A9,DATA!$M$3=СПИСОК!$A9),"++","+")))</f>
        <v xml:space="preserve"> </v>
      </c>
      <c r="E10" s="20" t="str">
        <f>IF((IF(DATA!$K9=3,1,0)+IF(DATA!$L9=3,1,0)+IF(DATA!$M9=3,1,0))=0," ",(IF(OR(DATA!$K$4=СПИСОК!$A9,DATA!$L$4=СПИСОК!$A9,DATA!$M$4=СПИСОК!$A9),"++","+")))</f>
        <v xml:space="preserve"> </v>
      </c>
      <c r="F10" s="20" t="str">
        <f>IF((IF(DATA!$K9=4,1,0)+IF(DATA!$L9=4,1,0)+IF(DATA!$M9=4,1,0))=0," ",(IF(OR(DATA!$K$5=СПИСОК!$A9,DATA!$L$5=СПИСОК!$A9,DATA!$M$5=СПИСОК!$A9),"++","+")))</f>
        <v xml:space="preserve"> </v>
      </c>
      <c r="G10" s="20" t="str">
        <f>IF((IF(DATA!$K9=COLUMN() - 2,1,0)+IF(DATA!$L9=COLUMN() - 2,1,0)+IF(DATA!$M9=COLUMN() - 2,1,0))=0," ",(IF(OR(DATA!$K$6=СПИСОК!$A9,DATA!$L$6=СПИСОК!$A9,DATA!$M$6=СПИСОК!$A9),"++","+")))</f>
        <v xml:space="preserve"> </v>
      </c>
      <c r="H10" s="20" t="str">
        <f>IF((IF(DATA!$K9=COLUMN() - 2,1,0)+IF(DATA!$L9=COLUMN() - 2,1,0)+IF(DATA!$M9=COLUMN() - 2,1,0))=0," ",(IF(OR(DATA!$K$7=СПИСОК!$A9,DATA!$L$7=СПИСОК!$A9,DATA!$M$7=СПИСОК!$A9),"++","+")))</f>
        <v xml:space="preserve"> </v>
      </c>
      <c r="I10" s="20" t="str">
        <f>IF((IF(DATA!$K9=COLUMN() - 2,1,0)+IF(DATA!$L9=COLUMN() - 2,1,0)+IF(DATA!$M9=COLUMN() - 2,1,0))=0," ",(IF(OR(DATA!$K$8=СПИСОК!$A9,DATA!$L$8=СПИСОК!$A9,DATA!$M$8=СПИСОК!$A9),"++","+")))</f>
        <v xml:space="preserve"> </v>
      </c>
      <c r="J10" s="23"/>
      <c r="K10" s="21" t="str">
        <f>IF((IF(DATA!$K9=COLUMN() - 2,1,0)+IF(DATA!$L9=COLUMN() - 2,1,0)+IF(DATA!$M9=COLUMN() - 2,1,0))=0," ",(IF(OR(DATA!$K$10=СПИСОК!$A9,DATA!$L$10=СПИСОК!$A9,DATA!$M$10=СПИСОК!$A9),"++","+")))</f>
        <v xml:space="preserve"> </v>
      </c>
      <c r="L10" s="21" t="str">
        <f>IF((IF(DATA!$K9=COLUMN() - 2,1,0)+IF(DATA!$L9=COLUMN() - 2,1,0)+IF(DATA!$M9=COLUMN() - 2,1,0))=0," ",(IF(OR(DATA!$K$11=СПИСОК!$A9,DATA!$L$11=СПИСОК!$A9,DATA!$M$11=СПИСОК!$A9),"++","+")))</f>
        <v xml:space="preserve"> </v>
      </c>
      <c r="M10" s="21" t="str">
        <f>IF((IF(DATA!$K9=COLUMN() - 2,1,0)+IF(DATA!$L9=COLUMN() - 2,1,0)+IF(DATA!$M9=COLUMN() - 2,1,0))=0," ",(IF(OR(DATA!$K$12=СПИСОК!$A9,DATA!$L$12=СПИСОК!$A9,DATA!$M$12=СПИСОК!$A9),"++","+")))</f>
        <v xml:space="preserve"> </v>
      </c>
      <c r="N10" s="21" t="str">
        <f>IF((IF(DATA!$K9=COLUMN() - 2,1,0)+IF(DATA!$L9=COLUMN() - 2,1,0)+IF(DATA!$M9=COLUMN() - 2,1,0))=0," ",(IF(OR(DATA!$K$13=СПИСОК!$A9,DATA!$L$13=СПИСОК!$A9,DATA!$M$13=СПИСОК!$A9),"++","+")))</f>
        <v xml:space="preserve"> </v>
      </c>
      <c r="O10" s="21" t="str">
        <f>IF((IF(DATA!$K9=COLUMN() - 2,1,0)+IF(DATA!$L9=COLUMN() - 2,1,0)+IF(DATA!$M9=COLUMN() - 2,1,0))=0," ",(IF(OR(DATA!$K$14=СПИСОК!$A9,DATA!$L$14=СПИСОК!$A9,DATA!$M$14=СПИСОК!$A9),"++","+")))</f>
        <v xml:space="preserve"> </v>
      </c>
      <c r="P10" s="21" t="str">
        <f>IF((IF(DATA!$K9=COLUMN() - 2,1,0)+IF(DATA!$L9=COLUMN() - 2,1,0)+IF(DATA!$M9=COLUMN() - 2,1,0))=0," ",(IF(OR(DATA!$K$15=СПИСОК!$A9,DATA!$L$15=СПИСОК!$A9,DATA!$M$15=СПИСОК!$A9),"++","+")))</f>
        <v xml:space="preserve"> </v>
      </c>
      <c r="Q10" s="21" t="str">
        <f>IF((IF(DATA!$K9=COLUMN() - 2,1,0)+IF(DATA!$L9=COLUMN() - 2,1,0)+IF(DATA!$M9=COLUMN() - 2,1,0))=0," ",(IF(OR(DATA!$K$16=СПИСОК!$A9,DATA!$L$16=СПИСОК!$A9,DATA!$M$16=СПИСОК!$A9),"++","+")))</f>
        <v xml:space="preserve"> </v>
      </c>
      <c r="R10" s="21" t="str">
        <f>IF((IF(DATA!$K9=COLUMN() - 2,1,0)+IF(DATA!$L9=COLUMN() - 2,1,0)+IF(DATA!$M9=COLUMN() - 2,1,0))=0," ",(IF(OR(DATA!$K$17=СПИСОК!$A9,DATA!$L$17=СПИСОК!$A9,DATA!$M$17=СПИСОК!$A9),"++","+")))</f>
        <v xml:space="preserve"> </v>
      </c>
      <c r="S10" s="21" t="str">
        <f>IF((IF(DATA!$K9=COLUMN() - 2,1,0)+IF(DATA!$L9=COLUMN() - 2,1,0)+IF(DATA!$M9=COLUMN() - 2,1,0))=0," ",(IF(OR(DATA!$K$18=СПИСОК!$A9,DATA!$L$18=СПИСОК!$A9,DATA!$M$18=СПИСОК!$A9),"++","+")))</f>
        <v xml:space="preserve"> </v>
      </c>
      <c r="T10" s="21" t="str">
        <f>IF((IF(DATA!$K9=COLUMN() - 2,1,0)+IF(DATA!$L9=COLUMN() - 2,1,0)+IF(DATA!$M9=COLUMN() - 2,1,0))=0," ",(IF(OR(DATA!$K$19=СПИСОК!$A9,DATA!$L$19=СПИСОК!$A9,DATA!$M$19=СПИСОК!$A9),"++","+")))</f>
        <v xml:space="preserve"> </v>
      </c>
      <c r="U10" s="21" t="str">
        <f>IF((IF(DATA!$K9=COLUMN() - 2,1,0)+IF(DATA!$L9=COLUMN() - 2,1,0)+IF(DATA!$M9=COLUMN() - 2,1,0))=0," ",(IF(OR(DATA!$K$20=СПИСОК!$A9,DATA!$L$20=СПИСОК!$A9,DATA!$M$20=СПИСОК!$A9),"++","+")))</f>
        <v xml:space="preserve"> </v>
      </c>
      <c r="V10" s="21" t="str">
        <f>IF((IF(DATA!$K9=COLUMN() - 2,1,0)+IF(DATA!$L9=COLUMN() - 2,1,0)+IF(DATA!$M9=COLUMN() - 2,1,0))=0," ",(IF(OR(DATA!$K$21=СПИСОК!$A9,DATA!$L$21=СПИСОК!$A9,DATA!$M$21=СПИСОК!$A9),"++","+")))</f>
        <v xml:space="preserve"> </v>
      </c>
      <c r="W10" s="21" t="str">
        <f>IF((IF(DATA!$K9=COLUMN() - 2,1,0)+IF(DATA!$L9=COLUMN() - 2,1,0)+IF(DATA!$M9=COLUMN() - 2,1,0))=0," ",(IF(OR(DATA!$K$22=СПИСОК!$A9,DATA!$L$22=СПИСОК!$A9,DATA!$M$22=СПИСОК!$A9),"++","+")))</f>
        <v xml:space="preserve"> </v>
      </c>
      <c r="X10" s="21" t="str">
        <f>IF((IF(DATA!$K9=COLUMN() - 2,1,0)+IF(DATA!$L9=COLUMN() - 2,1,0)+IF(DATA!$M9=COLUMN() - 2,1,0))=0," ",(IF(OR(DATA!$K$23=СПИСОК!$A9,DATA!$L$23=СПИСОК!$A9,DATA!$M$23=СПИСОК!$A9),"++","+")))</f>
        <v xml:space="preserve"> </v>
      </c>
      <c r="Y10" s="21" t="str">
        <f>IF((IF(DATA!$K9=COLUMN() - 2,1,0)+IF(DATA!$L9=COLUMN() - 2,1,0)+IF(DATA!$M9=COLUMN() - 2,1,0))=0," ",(IF(OR(DATA!$K$24=СПИСОК!$A9,DATA!$L$24=СПИСОК!$A9,DATA!$M$24=СПИСОК!$A9),"++","+")))</f>
        <v xml:space="preserve"> </v>
      </c>
      <c r="Z10" s="21" t="str">
        <f>IF((IF(DATA!$K9=COLUMN() - 2,1,0)+IF(DATA!$L9=COLUMN() - 2,1,0)+IF(DATA!$M9=COLUMN() - 2,1,0))=0," ",(IF(OR(DATA!$K$25=СПИСОК!$A9,DATA!$L$25=СПИСОК!$A9,DATA!$M$25=СПИСОК!$A9),"++","+")))</f>
        <v xml:space="preserve"> </v>
      </c>
      <c r="AA10" s="21" t="str">
        <f>IF((IF(DATA!$K9=COLUMN() - 2,1,0)+IF(DATA!$L9=COLUMN() - 2,1,0)+IF(DATA!$M9=COLUMN() - 2,1,0))=0," ",(IF(OR(DATA!$K$26=СПИСОК!$A9,DATA!$L$26=СПИСОК!$A9,DATA!$M$26=СПИСОК!$A9),"++","+")))</f>
        <v xml:space="preserve"> </v>
      </c>
      <c r="AB10" s="21" t="str">
        <f>IF((IF(DATA!$K9=COLUMN() - 2,1,0)+IF(DATA!$L9=COLUMN() - 2,1,0)+IF(DATA!$M9=COLUMN() - 2,1,0))=0," ",(IF(OR(DATA!$K$27=СПИСОК!$A9,DATA!$L$27=СПИСОК!$A9,DATA!$M$27=СПИСОК!$A9),"++","+")))</f>
        <v xml:space="preserve"> </v>
      </c>
      <c r="AC10" s="21" t="str">
        <f>IF((IF(DATA!$K9=COLUMN() - 2,1,0)+IF(DATA!$L9=COLUMN() - 2,1,0)+IF(DATA!$M9=COLUMN() - 2,1,0))=0," ",(IF(OR(DATA!$K$28=СПИСОК!$A9,DATA!$L$28=СПИСОК!$A9,DATA!$M$28=СПИСОК!$A9),"++","+")))</f>
        <v xml:space="preserve"> </v>
      </c>
      <c r="AD10" s="21" t="str">
        <f>IF((IF(DATA!$K9=COLUMN() - 2,1,0)+IF(DATA!$L9=COLUMN() - 2,1,0)+IF(DATA!$M9=COLUMN() - 2,1,0))=0," ",(IF(OR(DATA!$K$29=СПИСОК!$A9,DATA!$L$29=СПИСОК!$A9,DATA!$M$29=СПИСОК!$A9),"++","+")))</f>
        <v xml:space="preserve"> </v>
      </c>
      <c r="AE10" s="21" t="str">
        <f>IF((IF(DATA!$K9=COLUMN() - 2,1,0)+IF(DATA!$L9=COLUMN() - 2,1,0)+IF(DATA!$M9=COLUMN() - 2,1,0))=0," ",(IF(OR(DATA!$K$30=СПИСОК!$A9,DATA!$L$30=СПИСОК!$A9,DATA!$M$30=СПИСОК!$A9),"++","+")))</f>
        <v xml:space="preserve"> </v>
      </c>
      <c r="AF10" s="21" t="str">
        <f>IF((IF(DATA!$K9=COLUMN() - 2,1,0)+IF(DATA!$L9=COLUMN() - 2,1,0)+IF(DATA!$M9=COLUMN() - 2,1,0))=0," ",(IF(OR(DATA!$K$31=СПИСОК!$A9,DATA!$L$31=СПИСОК!$A9,DATA!$M$31=СПИСОК!$A9),"++","+")))</f>
        <v xml:space="preserve"> </v>
      </c>
      <c r="AG10" s="21" t="str">
        <f>IF((IF(DATA!$K9=COLUMN() - 2,1,0)+IF(DATA!$L9=COLUMN() - 2,1,0)+IF(DATA!$M9=COLUMN() - 2,1,0))=0," ",(IF(OR(DATA!$K$32=СПИСОК!$A9,DATA!$L$32=СПИСОК!$A9,DATA!$M$32=СПИСОК!$A9),"++","+")))</f>
        <v xml:space="preserve"> </v>
      </c>
      <c r="AH10" s="21" t="str">
        <f>IF((IF(DATA!$K9=COLUMN() - 2,1,0)+IF(DATA!$L9=COLUMN() - 2,1,0)+IF(DATA!$M9=COLUMN() - 2,1,0))=0," ",(IF(OR(DATA!$K$33=СПИСОК!$A9,DATA!$L$33=СПИСОК!$A9,DATA!$M$33=СПИСОК!$A9),"++","+")))</f>
        <v xml:space="preserve"> </v>
      </c>
      <c r="AI10" s="21" t="str">
        <f>IF((IF(DATA!$K9=COLUMN() - 2,1,0)+IF(DATA!$L9=COLUMN() - 2,1,0)+IF(DATA!$M9=COLUMN() - 2,1,0))=0," ",(IF(OR(DATA!$K$34=СПИСОК!$A9,DATA!$L$34=СПИСОК!$A9,DATA!$M$34=СПИСОК!$A9),"++","+")))</f>
        <v xml:space="preserve"> </v>
      </c>
      <c r="AJ10" s="21" t="str">
        <f>IF((IF(DATA!$K9=COLUMN() - 2,1,0)+IF(DATA!$L9=COLUMN() - 2,1,0)+IF(DATA!$M9=COLUMN() - 2,1,0))=0," ",(IF(OR(DATA!$K$35=СПИСОК!$A9,DATA!$L$35=СПИСОК!$A9,DATA!$M$35=СПИСОК!$A9),"++","+")))</f>
        <v xml:space="preserve"> </v>
      </c>
      <c r="AK10" s="21" t="str">
        <f>IF((IF(DATA!$K9=COLUMN() - 2,1,0)+IF(DATA!$L9=COLUMN() - 2,1,0)+IF(DATA!$M9=COLUMN() - 2,1,0))=0," ",(IF(OR(DATA!$K$36=СПИСОК!$A9,DATA!$L$36=СПИСОК!$A9,DATA!$M$36=СПИСОК!$A9),"++","+")))</f>
        <v xml:space="preserve"> </v>
      </c>
      <c r="AL10" s="21" t="str">
        <f>IF((IF(DATA!$K9=COLUMN() - 2,1,0)+IF(DATA!$L9=COLUMN() - 2,1,0)+IF(DATA!$M9=COLUMN() - 2,1,0))=0," ",(IF(OR(DATA!$K$37=СПИСОК!$A9,DATA!$L$37=СПИСОК!$A9,DATA!$M$37=СПИСОК!$A9),"++","+")))</f>
        <v xml:space="preserve"> </v>
      </c>
      <c r="AM10" s="21" t="str">
        <f>IF((IF(DATA!$K9=COLUMN() - 2,1,0)+IF(DATA!$L9=COLUMN() - 2,1,0)+IF(DATA!$M9=COLUMN() - 2,1,0))=0," ",(IF(OR(DATA!$K$38=СПИСОК!$A9,DATA!$L$38=СПИСОК!$A9,DATA!$M$38=СПИСОК!$A9),"++","+")))</f>
        <v xml:space="preserve"> </v>
      </c>
      <c r="AN10" s="21" t="str">
        <f>IF((IF(DATA!$K9=COLUMN() - 2,1,0)+IF(DATA!$L9=COLUMN() - 2,1,0)+IF(DATA!$M9=COLUMN() - 2,1,0))=0," ",(IF(OR(DATA!$K$39=СПИСОК!$A9,DATA!$L$39=СПИСОК!$A9,DATA!$M$39=СПИСОК!$A9),"++","+")))</f>
        <v xml:space="preserve"> </v>
      </c>
      <c r="AO10" s="21" t="str">
        <f>IF((IF(DATA!$K9=COLUMN() - 2,1,0)+IF(DATA!$L9=COLUMN() - 2,1,0)+IF(DATA!$M9=COLUMN() - 2,1,0))=0," ",(IF(OR(DATA!$K$40=СПИСОК!$A9,DATA!$L$40=СПИСОК!$A9,DATA!$M$40=СПИСОК!$A9),"++","+")))</f>
        <v xml:space="preserve"> </v>
      </c>
      <c r="AP10" s="41" t="str">
        <f>IF((IF(DATA!$K9=COLUMN() - 2,1,0)+IF(DATA!$L9=COLUMN() - 2,1,0)+IF(DATA!$M9=COLUMN() - 2,1,0))=0," ",(IF(OR(DATA!$K$41=СПИСОК!$A9,DATA!$L$41=СПИСОК!$A9,DATA!$M$41=СПИСОК!$A9),"++","+")))</f>
        <v xml:space="preserve"> </v>
      </c>
      <c r="AQ10" s="33"/>
    </row>
    <row r="11" spans="1:43" ht="45" customHeight="1" x14ac:dyDescent="0.3">
      <c r="A11" s="85" t="str">
        <f>IF(СПИСОК!B10="","",СПИСОК!B10)</f>
        <v>Дудина Лидия Олеговна</v>
      </c>
      <c r="B11" s="22"/>
      <c r="C11" s="20" t="str">
        <f>IF((IF(DATA!$K10=1,1,0)+IF(DATA!$L10=1,1,0)+IF(DATA!$M10=1,1,0))=0," ",(IF(OR(DATA!$K$2=СПИСОК!$A10,DATA!$L$2=СПИСОК!$A10,DATA!$M$2=СПИСОК!$A10),"++","+")))</f>
        <v xml:space="preserve"> </v>
      </c>
      <c r="D11" s="20" t="str">
        <f>IF((IF(DATA!K10=2,1,0)+IF(DATA!$L10=2,1,0)+IF(DATA!$M10=2,1,0))=0," ",(IF(OR(DATA!$K$3=СПИСОК!$A10,DATA!$L$3=СПИСОК!$A10,DATA!$M$3=СПИСОК!$A10),"++","+")))</f>
        <v xml:space="preserve"> </v>
      </c>
      <c r="E11" s="20" t="str">
        <f>IF((IF(DATA!$K10=3,1,0)+IF(DATA!$L10=3,1,0)+IF(DATA!$M10=3,1,0))=0," ",(IF(OR(DATA!$K$4=СПИСОК!$A10,DATA!$L$4=СПИСОК!$A10,DATA!$M$4=СПИСОК!$A10),"++","+")))</f>
        <v xml:space="preserve"> </v>
      </c>
      <c r="F11" s="20" t="str">
        <f>IF((IF(DATA!$K10=4,1,0)+IF(DATA!$L10=4,1,0)+IF(DATA!$M10=4,1,0))=0," ",(IF(OR(DATA!$K$5=СПИСОК!$A10,DATA!$L$5=СПИСОК!$A10,DATA!$M$5=СПИСОК!$A10),"++","+")))</f>
        <v xml:space="preserve"> </v>
      </c>
      <c r="G11" s="20" t="str">
        <f>IF((IF(DATA!$K10=COLUMN() - 2,1,0)+IF(DATA!$L10=COLUMN() - 2,1,0)+IF(DATA!$M10=COLUMN() - 2,1,0))=0," ",(IF(OR(DATA!$K$6=СПИСОК!$A10,DATA!$L$6=СПИСОК!$A10,DATA!$M$6=СПИСОК!$A10),"++","+")))</f>
        <v xml:space="preserve"> </v>
      </c>
      <c r="H11" s="20" t="str">
        <f>IF((IF(DATA!$K10=COLUMN() - 2,1,0)+IF(DATA!$L10=COLUMN() - 2,1,0)+IF(DATA!$M10=COLUMN() - 2,1,0))=0," ",(IF(OR(DATA!$K$7=СПИСОК!$A10,DATA!$L$7=СПИСОК!$A10,DATA!$M$7=СПИСОК!$A10),"++","+")))</f>
        <v xml:space="preserve"> </v>
      </c>
      <c r="I11" s="20" t="str">
        <f>IF((IF(DATA!$K10=COLUMN() - 2,1,0)+IF(DATA!$L10=COLUMN() - 2,1,0)+IF(DATA!$M10=COLUMN() - 2,1,0))=0," ",(IF(OR(DATA!$K$8=СПИСОК!$A10,DATA!$L$8=СПИСОК!$A10,DATA!$M$8=СПИСОК!$A10),"++","+")))</f>
        <v xml:space="preserve"> </v>
      </c>
      <c r="J11" s="21" t="str">
        <f>IF((IF(DATA!$K10=COLUMN() - 2,1,0)+IF(DATA!$L10=COLUMN() - 2,1,0)+IF(DATA!$M10=COLUMN() - 2,1,0))=0," ",(IF(OR(DATA!$K$9=СПИСОК!$A10,DATA!$L$9=СПИСОК!$A10,DATA!$M$9=СПИСОК!$A10),"++","+")))</f>
        <v xml:space="preserve"> </v>
      </c>
      <c r="K11" s="23"/>
      <c r="L11" s="21" t="str">
        <f>IF((IF(DATA!$K10=COLUMN() - 2,1,0)+IF(DATA!$L10=COLUMN() - 2,1,0)+IF(DATA!$M10=COLUMN() - 2,1,0))=0," ",(IF(OR(DATA!$K$11=СПИСОК!$A10,DATA!$L$11=СПИСОК!$A10,DATA!$M$11=СПИСОК!$A10),"++","+")))</f>
        <v xml:space="preserve"> </v>
      </c>
      <c r="M11" s="21" t="str">
        <f>IF((IF(DATA!$K10=COLUMN() - 2,1,0)+IF(DATA!$L10=COLUMN() - 2,1,0)+IF(DATA!$M10=COLUMN() - 2,1,0))=0," ",(IF(OR(DATA!$K$12=СПИСОК!$A10,DATA!$L$12=СПИСОК!$A10,DATA!$M$12=СПИСОК!$A10),"++","+")))</f>
        <v xml:space="preserve"> </v>
      </c>
      <c r="N11" s="21" t="str">
        <f>IF((IF(DATA!$K10=COLUMN() - 2,1,0)+IF(DATA!$L10=COLUMN() - 2,1,0)+IF(DATA!$M10=COLUMN() - 2,1,0))=0," ",(IF(OR(DATA!$K$13=СПИСОК!$A10,DATA!$L$13=СПИСОК!$A10,DATA!$M$13=СПИСОК!$A10),"++","+")))</f>
        <v xml:space="preserve"> </v>
      </c>
      <c r="O11" s="21" t="str">
        <f>IF((IF(DATA!$K10=COLUMN() - 2,1,0)+IF(DATA!$L10=COLUMN() - 2,1,0)+IF(DATA!$M10=COLUMN() - 2,1,0))=0," ",(IF(OR(DATA!$K$14=СПИСОК!$A10,DATA!$L$14=СПИСОК!$A10,DATA!$M$14=СПИСОК!$A10),"++","+")))</f>
        <v xml:space="preserve"> </v>
      </c>
      <c r="P11" s="21" t="str">
        <f>IF((IF(DATA!$K10=COLUMN() - 2,1,0)+IF(DATA!$L10=COLUMN() - 2,1,0)+IF(DATA!$M10=COLUMN() - 2,1,0))=0," ",(IF(OR(DATA!$K$15=СПИСОК!$A10,DATA!$L$15=СПИСОК!$A10,DATA!$M$15=СПИСОК!$A10),"++","+")))</f>
        <v xml:space="preserve"> </v>
      </c>
      <c r="Q11" s="21" t="str">
        <f>IF((IF(DATA!$K10=COLUMN() - 2,1,0)+IF(DATA!$L10=COLUMN() - 2,1,0)+IF(DATA!$M10=COLUMN() - 2,1,0))=0," ",(IF(OR(DATA!$K$16=СПИСОК!$A10,DATA!$L$16=СПИСОК!$A10,DATA!$M$16=СПИСОК!$A10),"++","+")))</f>
        <v xml:space="preserve"> </v>
      </c>
      <c r="R11" s="21" t="str">
        <f>IF((IF(DATA!$K10=COLUMN() - 2,1,0)+IF(DATA!$L10=COLUMN() - 2,1,0)+IF(DATA!$M10=COLUMN() - 2,1,0))=0," ",(IF(OR(DATA!$K$17=СПИСОК!$A10,DATA!$L$17=СПИСОК!$A10,DATA!$M$17=СПИСОК!$A10),"++","+")))</f>
        <v xml:space="preserve"> </v>
      </c>
      <c r="S11" s="21" t="str">
        <f>IF((IF(DATA!$K10=COLUMN() - 2,1,0)+IF(DATA!$L10=COLUMN() - 2,1,0)+IF(DATA!$M10=COLUMN() - 2,1,0))=0," ",(IF(OR(DATA!$K$18=СПИСОК!$A10,DATA!$L$18=СПИСОК!$A10,DATA!$M$18=СПИСОК!$A10),"++","+")))</f>
        <v xml:space="preserve"> </v>
      </c>
      <c r="T11" s="21" t="str">
        <f>IF((IF(DATA!$K10=COLUMN() - 2,1,0)+IF(DATA!$L10=COLUMN() - 2,1,0)+IF(DATA!$M10=COLUMN() - 2,1,0))=0," ",(IF(OR(DATA!$K$19=СПИСОК!$A10,DATA!$L$19=СПИСОК!$A10,DATA!$M$19=СПИСОК!$A10),"++","+")))</f>
        <v xml:space="preserve"> </v>
      </c>
      <c r="U11" s="21" t="str">
        <f>IF((IF(DATA!$K10=COLUMN() - 2,1,0)+IF(DATA!$L10=COLUMN() - 2,1,0)+IF(DATA!$M10=COLUMN() - 2,1,0))=0," ",(IF(OR(DATA!$K$20=СПИСОК!$A10,DATA!$L$20=СПИСОК!$A10,DATA!$M$20=СПИСОК!$A10),"++","+")))</f>
        <v xml:space="preserve"> </v>
      </c>
      <c r="V11" s="21" t="str">
        <f>IF((IF(DATA!$K10=COLUMN() - 2,1,0)+IF(DATA!$L10=COLUMN() - 2,1,0)+IF(DATA!$M10=COLUMN() - 2,1,0))=0," ",(IF(OR(DATA!$K$21=СПИСОК!$A10,DATA!$L$21=СПИСОК!$A10,DATA!$M$21=СПИСОК!$A10),"++","+")))</f>
        <v xml:space="preserve"> </v>
      </c>
      <c r="W11" s="21" t="str">
        <f>IF((IF(DATA!$K10=COLUMN() - 2,1,0)+IF(DATA!$L10=COLUMN() - 2,1,0)+IF(DATA!$M10=COLUMN() - 2,1,0))=0," ",(IF(OR(DATA!$K$22=СПИСОК!$A10,DATA!$L$22=СПИСОК!$A10,DATA!$M$22=СПИСОК!$A10),"++","+")))</f>
        <v xml:space="preserve"> </v>
      </c>
      <c r="X11" s="21" t="str">
        <f>IF((IF(DATA!$K10=COLUMN() - 2,1,0)+IF(DATA!$L10=COLUMN() - 2,1,0)+IF(DATA!$M10=COLUMN() - 2,1,0))=0," ",(IF(OR(DATA!$K$23=СПИСОК!$A10,DATA!$L$23=СПИСОК!$A10,DATA!$M$23=СПИСОК!$A10),"++","+")))</f>
        <v xml:space="preserve"> </v>
      </c>
      <c r="Y11" s="21" t="str">
        <f>IF((IF(DATA!$K10=COLUMN() - 2,1,0)+IF(DATA!$L10=COLUMN() - 2,1,0)+IF(DATA!$M10=COLUMN() - 2,1,0))=0," ",(IF(OR(DATA!$K$24=СПИСОК!$A10,DATA!$L$24=СПИСОК!$A10,DATA!$M$24=СПИСОК!$A10),"++","+")))</f>
        <v xml:space="preserve"> </v>
      </c>
      <c r="Z11" s="21" t="str">
        <f>IF((IF(DATA!$K10=COLUMN() - 2,1,0)+IF(DATA!$L10=COLUMN() - 2,1,0)+IF(DATA!$M10=COLUMN() - 2,1,0))=0," ",(IF(OR(DATA!$K$25=СПИСОК!$A10,DATA!$L$25=СПИСОК!$A10,DATA!$M$25=СПИСОК!$A10),"++","+")))</f>
        <v xml:space="preserve"> </v>
      </c>
      <c r="AA11" s="21" t="str">
        <f>IF((IF(DATA!$K10=COLUMN() - 2,1,0)+IF(DATA!$L10=COLUMN() - 2,1,0)+IF(DATA!$M10=COLUMN() - 2,1,0))=0," ",(IF(OR(DATA!$K$26=СПИСОК!$A10,DATA!$L$26=СПИСОК!$A10,DATA!$M$26=СПИСОК!$A10),"++","+")))</f>
        <v xml:space="preserve"> </v>
      </c>
      <c r="AB11" s="21" t="str">
        <f>IF((IF(DATA!$K10=COLUMN() - 2,1,0)+IF(DATA!$L10=COLUMN() - 2,1,0)+IF(DATA!$M10=COLUMN() - 2,1,0))=0," ",(IF(OR(DATA!$K$27=СПИСОК!$A10,DATA!$L$27=СПИСОК!$A10,DATA!$M$27=СПИСОК!$A10),"++","+")))</f>
        <v xml:space="preserve"> </v>
      </c>
      <c r="AC11" s="21" t="str">
        <f>IF((IF(DATA!$K10=COLUMN() - 2,1,0)+IF(DATA!$L10=COLUMN() - 2,1,0)+IF(DATA!$M10=COLUMN() - 2,1,0))=0," ",(IF(OR(DATA!$K$28=СПИСОК!$A10,DATA!$L$28=СПИСОК!$A10,DATA!$M$28=СПИСОК!$A10),"++","+")))</f>
        <v xml:space="preserve"> </v>
      </c>
      <c r="AD11" s="21" t="str">
        <f>IF((IF(DATA!$K10=COLUMN() - 2,1,0)+IF(DATA!$L10=COLUMN() - 2,1,0)+IF(DATA!$M10=COLUMN() - 2,1,0))=0," ",(IF(OR(DATA!$K$29=СПИСОК!$A10,DATA!$L$29=СПИСОК!$A10,DATA!$M$29=СПИСОК!$A10),"++","+")))</f>
        <v xml:space="preserve"> </v>
      </c>
      <c r="AE11" s="21" t="str">
        <f>IF((IF(DATA!$K10=COLUMN() - 2,1,0)+IF(DATA!$L10=COLUMN() - 2,1,0)+IF(DATA!$M10=COLUMN() - 2,1,0))=0," ",(IF(OR(DATA!$K$30=СПИСОК!$A10,DATA!$L$30=СПИСОК!$A10,DATA!$M$30=СПИСОК!$A10),"++","+")))</f>
        <v xml:space="preserve"> </v>
      </c>
      <c r="AF11" s="21" t="str">
        <f>IF((IF(DATA!$K10=COLUMN() - 2,1,0)+IF(DATA!$L10=COLUMN() - 2,1,0)+IF(DATA!$M10=COLUMN() - 2,1,0))=0," ",(IF(OR(DATA!$K$31=СПИСОК!$A10,DATA!$L$31=СПИСОК!$A10,DATA!$M$31=СПИСОК!$A10),"++","+")))</f>
        <v xml:space="preserve"> </v>
      </c>
      <c r="AG11" s="21" t="str">
        <f>IF((IF(DATA!$K10=COLUMN() - 2,1,0)+IF(DATA!$L10=COLUMN() - 2,1,0)+IF(DATA!$M10=COLUMN() - 2,1,0))=0," ",(IF(OR(DATA!$K$32=СПИСОК!$A10,DATA!$L$32=СПИСОК!$A10,DATA!$M$32=СПИСОК!$A10),"++","+")))</f>
        <v xml:space="preserve"> </v>
      </c>
      <c r="AH11" s="21" t="str">
        <f>IF((IF(DATA!$K10=COLUMN() - 2,1,0)+IF(DATA!$L10=COLUMN() - 2,1,0)+IF(DATA!$M10=COLUMN() - 2,1,0))=0," ",(IF(OR(DATA!$K$33=СПИСОК!$A10,DATA!$L$33=СПИСОК!$A10,DATA!$M$33=СПИСОК!$A10),"++","+")))</f>
        <v xml:space="preserve"> </v>
      </c>
      <c r="AI11" s="21" t="str">
        <f>IF((IF(DATA!$K10=COLUMN() - 2,1,0)+IF(DATA!$L10=COLUMN() - 2,1,0)+IF(DATA!$M10=COLUMN() - 2,1,0))=0," ",(IF(OR(DATA!$K$34=СПИСОК!$A10,DATA!$L$34=СПИСОК!$A10,DATA!$M$34=СПИСОК!$A10),"++","+")))</f>
        <v xml:space="preserve"> </v>
      </c>
      <c r="AJ11" s="21" t="str">
        <f>IF((IF(DATA!$K10=COLUMN() - 2,1,0)+IF(DATA!$L10=COLUMN() - 2,1,0)+IF(DATA!$M10=COLUMN() - 2,1,0))=0," ",(IF(OR(DATA!$K$35=СПИСОК!$A10,DATA!$L$35=СПИСОК!$A10,DATA!$M$35=СПИСОК!$A10),"++","+")))</f>
        <v xml:space="preserve"> </v>
      </c>
      <c r="AK11" s="21" t="str">
        <f>IF((IF(DATA!$K10=COLUMN() - 2,1,0)+IF(DATA!$L10=COLUMN() - 2,1,0)+IF(DATA!$M10=COLUMN() - 2,1,0))=0," ",(IF(OR(DATA!$K$36=СПИСОК!$A10,DATA!$L$36=СПИСОК!$A10,DATA!$M$36=СПИСОК!$A10),"++","+")))</f>
        <v xml:space="preserve"> </v>
      </c>
      <c r="AL11" s="21" t="str">
        <f>IF((IF(DATA!$K10=COLUMN() - 2,1,0)+IF(DATA!$L10=COLUMN() - 2,1,0)+IF(DATA!$M10=COLUMN() - 2,1,0))=0," ",(IF(OR(DATA!$K$37=СПИСОК!$A10,DATA!$L$37=СПИСОК!$A10,DATA!$M$37=СПИСОК!$A10),"++","+")))</f>
        <v xml:space="preserve"> </v>
      </c>
      <c r="AM11" s="21" t="str">
        <f>IF((IF(DATA!$K10=COLUMN() - 2,1,0)+IF(DATA!$L10=COLUMN() - 2,1,0)+IF(DATA!$M10=COLUMN() - 2,1,0))=0," ",(IF(OR(DATA!$K$38=СПИСОК!$A10,DATA!$L$38=СПИСОК!$A10,DATA!$M$38=СПИСОК!$A10),"++","+")))</f>
        <v xml:space="preserve"> </v>
      </c>
      <c r="AN11" s="21" t="str">
        <f>IF((IF(DATA!$K10=COLUMN() - 2,1,0)+IF(DATA!$L10=COLUMN() - 2,1,0)+IF(DATA!$M10=COLUMN() - 2,1,0))=0," ",(IF(OR(DATA!$K$39=СПИСОК!$A10,DATA!$L$39=СПИСОК!$A10,DATA!$M$39=СПИСОК!$A10),"++","+")))</f>
        <v xml:space="preserve"> </v>
      </c>
      <c r="AO11" s="21" t="str">
        <f>IF((IF(DATA!$K10=COLUMN() - 2,1,0)+IF(DATA!$L10=COLUMN() - 2,1,0)+IF(DATA!$M10=COLUMN() - 2,1,0))=0," ",(IF(OR(DATA!$K$40=СПИСОК!$A10,DATA!$L$40=СПИСОК!$A10,DATA!$M$40=СПИСОК!$A10),"++","+")))</f>
        <v xml:space="preserve"> </v>
      </c>
      <c r="AP11" s="41" t="str">
        <f>IF((IF(DATA!$K10=COLUMN() - 2,1,0)+IF(DATA!$L10=COLUMN() - 2,1,0)+IF(DATA!$M10=COLUMN() - 2,1,0))=0," ",(IF(OR(DATA!$K$41=СПИСОК!$A10,DATA!$L$41=СПИСОК!$A10,DATA!$M$41=СПИСОК!$A10),"++","+")))</f>
        <v xml:space="preserve"> </v>
      </c>
      <c r="AQ11" s="33"/>
    </row>
    <row r="12" spans="1:43" ht="45" customHeight="1" x14ac:dyDescent="0.3">
      <c r="A12" s="85" t="str">
        <f>IF(СПИСОК!B11="","",СПИСОК!B11)</f>
        <v>Жуков Владимир Владимирович</v>
      </c>
      <c r="B12" s="22"/>
      <c r="C12" s="20" t="str">
        <f>IF((IF(DATA!$K11=1,1,0)+IF(DATA!$L11=1,1,0)+IF(DATA!$M11=1,1,0))=0," ",(IF(OR(DATA!$K$2=СПИСОК!$A11,DATA!$L$2=СПИСОК!$A11,DATA!$M$2=СПИСОК!$A11),"++","+")))</f>
        <v xml:space="preserve"> </v>
      </c>
      <c r="D12" s="20" t="str">
        <f>IF((IF(DATA!K11=2,1,0)+IF(DATA!$L11=2,1,0)+IF(DATA!$M11=2,1,0))=0," ",(IF(OR(DATA!$K$3=СПИСОК!$A11,DATA!$L$3=СПИСОК!$A11,DATA!$M$3=СПИСОК!$A11),"++","+")))</f>
        <v xml:space="preserve"> </v>
      </c>
      <c r="E12" s="20" t="str">
        <f>IF((IF(DATA!$K11=3,1,0)+IF(DATA!$L11=3,1,0)+IF(DATA!$M11=3,1,0))=0," ",(IF(OR(DATA!$K$4=СПИСОК!$A11,DATA!$L$4=СПИСОК!$A11,DATA!$M$4=СПИСОК!$A11),"++","+")))</f>
        <v xml:space="preserve"> </v>
      </c>
      <c r="F12" s="20" t="str">
        <f>IF((IF(DATA!$K11=4,1,0)+IF(DATA!$L11=4,1,0)+IF(DATA!$M11=4,1,0))=0," ",(IF(OR(DATA!$K$5=СПИСОК!$A11,DATA!$L$5=СПИСОК!$A11,DATA!$M$5=СПИСОК!$A11),"++","+")))</f>
        <v xml:space="preserve"> </v>
      </c>
      <c r="G12" s="20" t="str">
        <f>IF((IF(DATA!$K11=COLUMN() - 2,1,0)+IF(DATA!$L11=COLUMN() - 2,1,0)+IF(DATA!$M11=COLUMN() - 2,1,0))=0," ",(IF(OR(DATA!$K$6=СПИСОК!$A11,DATA!$L$6=СПИСОК!$A11,DATA!$M$6=СПИСОК!$A11),"++","+")))</f>
        <v xml:space="preserve"> </v>
      </c>
      <c r="H12" s="20" t="str">
        <f>IF((IF(DATA!$K11=COLUMN() - 2,1,0)+IF(DATA!$L11=COLUMN() - 2,1,0)+IF(DATA!$M11=COLUMN() - 2,1,0))=0," ",(IF(OR(DATA!$K$7=СПИСОК!$A11,DATA!$L$7=СПИСОК!$A11,DATA!$M$7=СПИСОК!$A11),"++","+")))</f>
        <v xml:space="preserve"> </v>
      </c>
      <c r="I12" s="20" t="str">
        <f>IF((IF(DATA!$K11=COLUMN() - 2,1,0)+IF(DATA!$L11=COLUMN() - 2,1,0)+IF(DATA!$M11=COLUMN() - 2,1,0))=0," ",(IF(OR(DATA!$K$8=СПИСОК!$A11,DATA!$L$8=СПИСОК!$A11,DATA!$M$8=СПИСОК!$A11),"++","+")))</f>
        <v xml:space="preserve"> </v>
      </c>
      <c r="J12" s="21" t="str">
        <f>IF((IF(DATA!$K11=COLUMN() - 2,1,0)+IF(DATA!$L11=COLUMN() - 2,1,0)+IF(DATA!$M11=COLUMN() - 2,1,0))=0," ",(IF(OR(DATA!$K$9=СПИСОК!$A11,DATA!$L$9=СПИСОК!$A11,DATA!$M$9=СПИСОК!$A11),"++","+")))</f>
        <v xml:space="preserve"> </v>
      </c>
      <c r="K12" s="21" t="str">
        <f>IF((IF(DATA!$K11=COLUMN() - 2,1,0)+IF(DATA!$L11=COLUMN() - 2,1,0)+IF(DATA!$M11=COLUMN() - 2,1,0))=0," ",(IF(OR(DATA!$K$10=СПИСОК!$A11,DATA!$L$10=СПИСОК!$A11,DATA!$M$10=СПИСОК!$A11),"++","+")))</f>
        <v xml:space="preserve"> </v>
      </c>
      <c r="L12" s="23"/>
      <c r="M12" s="21" t="str">
        <f>IF((IF(DATA!$K11=COLUMN() - 2,1,0)+IF(DATA!$L11=COLUMN() - 2,1,0)+IF(DATA!$M11=COLUMN() - 2,1,0))=0," ",(IF(OR(DATA!$K$12=СПИСОК!$A11,DATA!$L$12=СПИСОК!$A11,DATA!$M$12=СПИСОК!$A11),"++","+")))</f>
        <v xml:space="preserve"> </v>
      </c>
      <c r="N12" s="21" t="str">
        <f>IF((IF(DATA!$K11=COLUMN() - 2,1,0)+IF(DATA!$L11=COLUMN() - 2,1,0)+IF(DATA!$M11=COLUMN() - 2,1,0))=0," ",(IF(OR(DATA!$K$13=СПИСОК!$A11,DATA!$L$13=СПИСОК!$A11,DATA!$M$13=СПИСОК!$A11),"++","+")))</f>
        <v xml:space="preserve"> </v>
      </c>
      <c r="O12" s="21" t="str">
        <f>IF((IF(DATA!$K11=COLUMN() - 2,1,0)+IF(DATA!$L11=COLUMN() - 2,1,0)+IF(DATA!$M11=COLUMN() - 2,1,0))=0," ",(IF(OR(DATA!$K$14=СПИСОК!$A11,DATA!$L$14=СПИСОК!$A11,DATA!$M$14=СПИСОК!$A11),"++","+")))</f>
        <v xml:space="preserve"> </v>
      </c>
      <c r="P12" s="21" t="str">
        <f>IF((IF(DATA!$K11=COLUMN() - 2,1,0)+IF(DATA!$L11=COLUMN() - 2,1,0)+IF(DATA!$M11=COLUMN() - 2,1,0))=0," ",(IF(OR(DATA!$K$15=СПИСОК!$A11,DATA!$L$15=СПИСОК!$A11,DATA!$M$15=СПИСОК!$A11),"++","+")))</f>
        <v xml:space="preserve"> </v>
      </c>
      <c r="Q12" s="21" t="str">
        <f>IF((IF(DATA!$K11=COLUMN() - 2,1,0)+IF(DATA!$L11=COLUMN() - 2,1,0)+IF(DATA!$M11=COLUMN() - 2,1,0))=0," ",(IF(OR(DATA!$K$16=СПИСОК!$A11,DATA!$L$16=СПИСОК!$A11,DATA!$M$16=СПИСОК!$A11),"++","+")))</f>
        <v xml:space="preserve"> </v>
      </c>
      <c r="R12" s="21" t="str">
        <f>IF((IF(DATA!$K11=COLUMN() - 2,1,0)+IF(DATA!$L11=COLUMN() - 2,1,0)+IF(DATA!$M11=COLUMN() - 2,1,0))=0," ",(IF(OR(DATA!$K$17=СПИСОК!$A11,DATA!$L$17=СПИСОК!$A11,DATA!$M$17=СПИСОК!$A11),"++","+")))</f>
        <v xml:space="preserve"> </v>
      </c>
      <c r="S12" s="21" t="str">
        <f>IF((IF(DATA!$K11=COLUMN() - 2,1,0)+IF(DATA!$L11=COLUMN() - 2,1,0)+IF(DATA!$M11=COLUMN() - 2,1,0))=0," ",(IF(OR(DATA!$K$18=СПИСОК!$A11,DATA!$L$18=СПИСОК!$A11,DATA!$M$18=СПИСОК!$A11),"++","+")))</f>
        <v xml:space="preserve"> </v>
      </c>
      <c r="T12" s="21" t="str">
        <f>IF((IF(DATA!$K11=COLUMN() - 2,1,0)+IF(DATA!$L11=COLUMN() - 2,1,0)+IF(DATA!$M11=COLUMN() - 2,1,0))=0," ",(IF(OR(DATA!$K$19=СПИСОК!$A11,DATA!$L$19=СПИСОК!$A11,DATA!$M$19=СПИСОК!$A11),"++","+")))</f>
        <v xml:space="preserve"> </v>
      </c>
      <c r="U12" s="21" t="str">
        <f>IF((IF(DATA!$K11=COLUMN() - 2,1,0)+IF(DATA!$L11=COLUMN() - 2,1,0)+IF(DATA!$M11=COLUMN() - 2,1,0))=0," ",(IF(OR(DATA!$K$20=СПИСОК!$A11,DATA!$L$20=СПИСОК!$A11,DATA!$M$20=СПИСОК!$A11),"++","+")))</f>
        <v xml:space="preserve"> </v>
      </c>
      <c r="V12" s="21" t="str">
        <f>IF((IF(DATA!$K11=COLUMN() - 2,1,0)+IF(DATA!$L11=COLUMN() - 2,1,0)+IF(DATA!$M11=COLUMN() - 2,1,0))=0," ",(IF(OR(DATA!$K$21=СПИСОК!$A11,DATA!$L$21=СПИСОК!$A11,DATA!$M$21=СПИСОК!$A11),"++","+")))</f>
        <v xml:space="preserve"> </v>
      </c>
      <c r="W12" s="21" t="str">
        <f>IF((IF(DATA!$K11=COLUMN() - 2,1,0)+IF(DATA!$L11=COLUMN() - 2,1,0)+IF(DATA!$M11=COLUMN() - 2,1,0))=0," ",(IF(OR(DATA!$K$22=СПИСОК!$A11,DATA!$L$22=СПИСОК!$A11,DATA!$M$22=СПИСОК!$A11),"++","+")))</f>
        <v xml:space="preserve"> </v>
      </c>
      <c r="X12" s="21" t="str">
        <f>IF((IF(DATA!$K11=COLUMN() - 2,1,0)+IF(DATA!$L11=COLUMN() - 2,1,0)+IF(DATA!$M11=COLUMN() - 2,1,0))=0," ",(IF(OR(DATA!$K$23=СПИСОК!$A11,DATA!$L$23=СПИСОК!$A11,DATA!$M$23=СПИСОК!$A11),"++","+")))</f>
        <v xml:space="preserve"> </v>
      </c>
      <c r="Y12" s="21" t="str">
        <f>IF((IF(DATA!$K11=COLUMN() - 2,1,0)+IF(DATA!$L11=COLUMN() - 2,1,0)+IF(DATA!$M11=COLUMN() - 2,1,0))=0," ",(IF(OR(DATA!$K$24=СПИСОК!$A11,DATA!$L$24=СПИСОК!$A11,DATA!$M$24=СПИСОК!$A11),"++","+")))</f>
        <v xml:space="preserve"> </v>
      </c>
      <c r="Z12" s="21" t="str">
        <f>IF((IF(DATA!$K11=COLUMN() - 2,1,0)+IF(DATA!$L11=COLUMN() - 2,1,0)+IF(DATA!$M11=COLUMN() - 2,1,0))=0," ",(IF(OR(DATA!$K$25=СПИСОК!$A11,DATA!$L$25=СПИСОК!$A11,DATA!$M$25=СПИСОК!$A11),"++","+")))</f>
        <v xml:space="preserve"> </v>
      </c>
      <c r="AA12" s="21" t="str">
        <f>IF((IF(DATA!$K11=COLUMN() - 2,1,0)+IF(DATA!$L11=COLUMN() - 2,1,0)+IF(DATA!$M11=COLUMN() - 2,1,0))=0," ",(IF(OR(DATA!$K$26=СПИСОК!$A11,DATA!$L$26=СПИСОК!$A11,DATA!$M$26=СПИСОК!$A11),"++","+")))</f>
        <v xml:space="preserve"> </v>
      </c>
      <c r="AB12" s="21" t="str">
        <f>IF((IF(DATA!$K11=COLUMN() - 2,1,0)+IF(DATA!$L11=COLUMN() - 2,1,0)+IF(DATA!$M11=COLUMN() - 2,1,0))=0," ",(IF(OR(DATA!$K$27=СПИСОК!$A11,DATA!$L$27=СПИСОК!$A11,DATA!$M$27=СПИСОК!$A11),"++","+")))</f>
        <v xml:space="preserve"> </v>
      </c>
      <c r="AC12" s="21" t="str">
        <f>IF((IF(DATA!$K11=COLUMN() - 2,1,0)+IF(DATA!$L11=COLUMN() - 2,1,0)+IF(DATA!$M11=COLUMN() - 2,1,0))=0," ",(IF(OR(DATA!$K$28=СПИСОК!$A11,DATA!$L$28=СПИСОК!$A11,DATA!$M$28=СПИСОК!$A11),"++","+")))</f>
        <v xml:space="preserve"> </v>
      </c>
      <c r="AD12" s="21" t="str">
        <f>IF((IF(DATA!$K11=COLUMN() - 2,1,0)+IF(DATA!$L11=COLUMN() - 2,1,0)+IF(DATA!$M11=COLUMN() - 2,1,0))=0," ",(IF(OR(DATA!$K$29=СПИСОК!$A11,DATA!$L$29=СПИСОК!$A11,DATA!$M$29=СПИСОК!$A11),"++","+")))</f>
        <v xml:space="preserve"> </v>
      </c>
      <c r="AE12" s="21" t="str">
        <f>IF((IF(DATA!$K11=COLUMN() - 2,1,0)+IF(DATA!$L11=COLUMN() - 2,1,0)+IF(DATA!$M11=COLUMN() - 2,1,0))=0," ",(IF(OR(DATA!$K$30=СПИСОК!$A11,DATA!$L$30=СПИСОК!$A11,DATA!$M$30=СПИСОК!$A11),"++","+")))</f>
        <v xml:space="preserve"> </v>
      </c>
      <c r="AF12" s="21" t="str">
        <f>IF((IF(DATA!$K11=COLUMN() - 2,1,0)+IF(DATA!$L11=COLUMN() - 2,1,0)+IF(DATA!$M11=COLUMN() - 2,1,0))=0," ",(IF(OR(DATA!$K$31=СПИСОК!$A11,DATA!$L$31=СПИСОК!$A11,DATA!$M$31=СПИСОК!$A11),"++","+")))</f>
        <v xml:space="preserve"> </v>
      </c>
      <c r="AG12" s="21" t="str">
        <f>IF((IF(DATA!$K11=COLUMN() - 2,1,0)+IF(DATA!$L11=COLUMN() - 2,1,0)+IF(DATA!$M11=COLUMN() - 2,1,0))=0," ",(IF(OR(DATA!$K$32=СПИСОК!$A11,DATA!$L$32=СПИСОК!$A11,DATA!$M$32=СПИСОК!$A11),"++","+")))</f>
        <v xml:space="preserve"> </v>
      </c>
      <c r="AH12" s="21" t="str">
        <f>IF((IF(DATA!$K11=COLUMN() - 2,1,0)+IF(DATA!$L11=COLUMN() - 2,1,0)+IF(DATA!$M11=COLUMN() - 2,1,0))=0," ",(IF(OR(DATA!$K$33=СПИСОК!$A11,DATA!$L$33=СПИСОК!$A11,DATA!$M$33=СПИСОК!$A11),"++","+")))</f>
        <v xml:space="preserve"> </v>
      </c>
      <c r="AI12" s="21" t="str">
        <f>IF((IF(DATA!$K11=COLUMN() - 2,1,0)+IF(DATA!$L11=COLUMN() - 2,1,0)+IF(DATA!$M11=COLUMN() - 2,1,0))=0," ",(IF(OR(DATA!$K$34=СПИСОК!$A11,DATA!$L$34=СПИСОК!$A11,DATA!$M$34=СПИСОК!$A11),"++","+")))</f>
        <v xml:space="preserve"> </v>
      </c>
      <c r="AJ12" s="21" t="str">
        <f>IF((IF(DATA!$K11=COLUMN() - 2,1,0)+IF(DATA!$L11=COLUMN() - 2,1,0)+IF(DATA!$M11=COLUMN() - 2,1,0))=0," ",(IF(OR(DATA!$K$35=СПИСОК!$A11,DATA!$L$35=СПИСОК!$A11,DATA!$M$35=СПИСОК!$A11),"++","+")))</f>
        <v xml:space="preserve"> </v>
      </c>
      <c r="AK12" s="21" t="str">
        <f>IF((IF(DATA!$K11=COLUMN() - 2,1,0)+IF(DATA!$L11=COLUMN() - 2,1,0)+IF(DATA!$M11=COLUMN() - 2,1,0))=0," ",(IF(OR(DATA!$K$36=СПИСОК!$A11,DATA!$L$36=СПИСОК!$A11,DATA!$M$36=СПИСОК!$A11),"++","+")))</f>
        <v xml:space="preserve"> </v>
      </c>
      <c r="AL12" s="21" t="str">
        <f>IF((IF(DATA!$K11=COLUMN() - 2,1,0)+IF(DATA!$L11=COLUMN() - 2,1,0)+IF(DATA!$M11=COLUMN() - 2,1,0))=0," ",(IF(OR(DATA!$K$37=СПИСОК!$A11,DATA!$L$37=СПИСОК!$A11,DATA!$M$37=СПИСОК!$A11),"++","+")))</f>
        <v xml:space="preserve"> </v>
      </c>
      <c r="AM12" s="21" t="str">
        <f>IF((IF(DATA!$K11=COLUMN() - 2,1,0)+IF(DATA!$L11=COLUMN() - 2,1,0)+IF(DATA!$M11=COLUMN() - 2,1,0))=0," ",(IF(OR(DATA!$K$38=СПИСОК!$A11,DATA!$L$38=СПИСОК!$A11,DATA!$M$38=СПИСОК!$A11),"++","+")))</f>
        <v xml:space="preserve"> </v>
      </c>
      <c r="AN12" s="21" t="str">
        <f>IF((IF(DATA!$K11=COLUMN() - 2,1,0)+IF(DATA!$L11=COLUMN() - 2,1,0)+IF(DATA!$M11=COLUMN() - 2,1,0))=0," ",(IF(OR(DATA!$K$39=СПИСОК!$A11,DATA!$L$39=СПИСОК!$A11,DATA!$M$39=СПИСОК!$A11),"++","+")))</f>
        <v xml:space="preserve"> </v>
      </c>
      <c r="AO12" s="21" t="str">
        <f>IF((IF(DATA!$K11=COLUMN() - 2,1,0)+IF(DATA!$L11=COLUMN() - 2,1,0)+IF(DATA!$M11=COLUMN() - 2,1,0))=0," ",(IF(OR(DATA!$K$40=СПИСОК!$A11,DATA!$L$40=СПИСОК!$A11,DATA!$M$40=СПИСОК!$A11),"++","+")))</f>
        <v xml:space="preserve"> </v>
      </c>
      <c r="AP12" s="41" t="str">
        <f>IF((IF(DATA!$K11=COLUMN() - 2,1,0)+IF(DATA!$L11=COLUMN() - 2,1,0)+IF(DATA!$M11=COLUMN() - 2,1,0))=0," ",(IF(OR(DATA!$K$41=СПИСОК!$A11,DATA!$L$41=СПИСОК!$A11,DATA!$M$41=СПИСОК!$A11),"++","+")))</f>
        <v xml:space="preserve"> </v>
      </c>
      <c r="AQ12" s="33"/>
    </row>
    <row r="13" spans="1:43" ht="45" customHeight="1" x14ac:dyDescent="0.3">
      <c r="A13" s="85" t="str">
        <f>IF(СПИСОК!B12="","",СПИСОК!B12)</f>
        <v>Ишевских Анастасия Романовна</v>
      </c>
      <c r="B13" s="22"/>
      <c r="C13" s="20" t="str">
        <f>IF((IF(DATA!$K12=1,1,0)+IF(DATA!$L12=1,1,0)+IF(DATA!$M12=1,1,0))=0," ",(IF(OR(DATA!$K$2=СПИСОК!$A12,DATA!$L$2=СПИСОК!$A12,DATA!$M$2=СПИСОК!$A12),"++","+")))</f>
        <v xml:space="preserve"> </v>
      </c>
      <c r="D13" s="20" t="str">
        <f>IF((IF(DATA!K12=2,1,0)+IF(DATA!$L12=2,1,0)+IF(DATA!$M12=2,1,0))=0," ",(IF(OR(DATA!$K$3=СПИСОК!$A12,DATA!$L$3=СПИСОК!$A12,DATA!$M$3=СПИСОК!$A12),"++","+")))</f>
        <v xml:space="preserve"> </v>
      </c>
      <c r="E13" s="20" t="str">
        <f>IF((IF(DATA!$K12=3,1,0)+IF(DATA!$L12=3,1,0)+IF(DATA!$M12=3,1,0))=0," ",(IF(OR(DATA!$K$4=СПИСОК!$A12,DATA!$L$4=СПИСОК!$A12,DATA!$M$4=СПИСОК!$A12),"++","+")))</f>
        <v xml:space="preserve"> </v>
      </c>
      <c r="F13" s="20" t="str">
        <f>IF((IF(DATA!$K12=4,1,0)+IF(DATA!$L12=4,1,0)+IF(DATA!$M12=4,1,0))=0," ",(IF(OR(DATA!$K$5=СПИСОК!$A12,DATA!$L$5=СПИСОК!$A12,DATA!$M$5=СПИСОК!$A12),"++","+")))</f>
        <v xml:space="preserve"> </v>
      </c>
      <c r="G13" s="20" t="str">
        <f>IF((IF(DATA!$K12=COLUMN() - 2,1,0)+IF(DATA!$L12=COLUMN() - 2,1,0)+IF(DATA!$M12=COLUMN() - 2,1,0))=0," ",(IF(OR(DATA!$K$6=СПИСОК!$A12,DATA!$L$6=СПИСОК!$A12,DATA!$M$6=СПИСОК!$A12),"++","+")))</f>
        <v xml:space="preserve"> </v>
      </c>
      <c r="H13" s="20" t="str">
        <f>IF((IF(DATA!$K12=COLUMN() - 2,1,0)+IF(DATA!$L12=COLUMN() - 2,1,0)+IF(DATA!$M12=COLUMN() - 2,1,0))=0," ",(IF(OR(DATA!$K$7=СПИСОК!$A12,DATA!$L$7=СПИСОК!$A12,DATA!$M$7=СПИСОК!$A12),"++","+")))</f>
        <v xml:space="preserve"> </v>
      </c>
      <c r="I13" s="20" t="str">
        <f>IF((IF(DATA!$K12=COLUMN() - 2,1,0)+IF(DATA!$L12=COLUMN() - 2,1,0)+IF(DATA!$M12=COLUMN() - 2,1,0))=0," ",(IF(OR(DATA!$K$8=СПИСОК!$A12,DATA!$L$8=СПИСОК!$A12,DATA!$M$8=СПИСОК!$A12),"++","+")))</f>
        <v xml:space="preserve"> </v>
      </c>
      <c r="J13" s="21" t="str">
        <f>IF((IF(DATA!$K12=COLUMN() - 2,1,0)+IF(DATA!$L12=COLUMN() - 2,1,0)+IF(DATA!$M12=COLUMN() - 2,1,0))=0," ",(IF(OR(DATA!$K$9=СПИСОК!$A12,DATA!$L$9=СПИСОК!$A12,DATA!$M$9=СПИСОК!$A12),"++","+")))</f>
        <v>+</v>
      </c>
      <c r="K13" s="21" t="str">
        <f>IF((IF(DATA!$K12=COLUMN() - 2,1,0)+IF(DATA!$L12=COLUMN() - 2,1,0)+IF(DATA!$M12=COLUMN() - 2,1,0))=0," ",(IF(OR(DATA!$K$10=СПИСОК!$A12,DATA!$L$10=СПИСОК!$A12,DATA!$M$10=СПИСОК!$A12),"++","+")))</f>
        <v xml:space="preserve"> </v>
      </c>
      <c r="L13" s="21" t="str">
        <f>IF((IF(DATA!$K12=COLUMN() - 2,1,0)+IF(DATA!$L12=COLUMN() - 2,1,0)+IF(DATA!$M12=COLUMN() - 2,1,0))=0," ",(IF(OR(DATA!$K$11=СПИСОК!$A12,DATA!$L$11=СПИСОК!$A12,DATA!$M$11=СПИСОК!$A12),"++","+")))</f>
        <v xml:space="preserve"> </v>
      </c>
      <c r="M13" s="23"/>
      <c r="N13" s="21" t="str">
        <f>IF((IF(DATA!$K12=COLUMN() - 2,1,0)+IF(DATA!$L12=COLUMN() - 2,1,0)+IF(DATA!$M12=COLUMN() - 2,1,0))=0," ",(IF(OR(DATA!$K$13=СПИСОК!$A12,DATA!$L$13=СПИСОК!$A12,DATA!$M$13=СПИСОК!$A12),"++","+")))</f>
        <v xml:space="preserve"> </v>
      </c>
      <c r="O13" s="21" t="str">
        <f>IF((IF(DATA!$K12=COLUMN() - 2,1,0)+IF(DATA!$L12=COLUMN() - 2,1,0)+IF(DATA!$M12=COLUMN() - 2,1,0))=0," ",(IF(OR(DATA!$K$14=СПИСОК!$A12,DATA!$L$14=СПИСОК!$A12,DATA!$M$14=СПИСОК!$A12),"++","+")))</f>
        <v xml:space="preserve"> </v>
      </c>
      <c r="P13" s="21" t="str">
        <f>IF((IF(DATA!$K12=COLUMN() - 2,1,0)+IF(DATA!$L12=COLUMN() - 2,1,0)+IF(DATA!$M12=COLUMN() - 2,1,0))=0," ",(IF(OR(DATA!$K$15=СПИСОК!$A12,DATA!$L$15=СПИСОК!$A12,DATA!$M$15=СПИСОК!$A12),"++","+")))</f>
        <v xml:space="preserve"> </v>
      </c>
      <c r="Q13" s="21" t="str">
        <f>IF((IF(DATA!$K12=COLUMN() - 2,1,0)+IF(DATA!$L12=COLUMN() - 2,1,0)+IF(DATA!$M12=COLUMN() - 2,1,0))=0," ",(IF(OR(DATA!$K$16=СПИСОК!$A12,DATA!$L$16=СПИСОК!$A12,DATA!$M$16=СПИСОК!$A12),"++","+")))</f>
        <v xml:space="preserve"> </v>
      </c>
      <c r="R13" s="21" t="str">
        <f>IF((IF(DATA!$K12=COLUMN() - 2,1,0)+IF(DATA!$L12=COLUMN() - 2,1,0)+IF(DATA!$M12=COLUMN() - 2,1,0))=0," ",(IF(OR(DATA!$K$17=СПИСОК!$A12,DATA!$L$17=СПИСОК!$A12,DATA!$M$17=СПИСОК!$A12),"++","+")))</f>
        <v xml:space="preserve"> </v>
      </c>
      <c r="S13" s="21" t="str">
        <f>IF((IF(DATA!$K12=COLUMN() - 2,1,0)+IF(DATA!$L12=COLUMN() - 2,1,0)+IF(DATA!$M12=COLUMN() - 2,1,0))=0," ",(IF(OR(DATA!$K$18=СПИСОК!$A12,DATA!$L$18=СПИСОК!$A12,DATA!$M$18=СПИСОК!$A12),"++","+")))</f>
        <v xml:space="preserve"> </v>
      </c>
      <c r="T13" s="21" t="str">
        <f>IF((IF(DATA!$K12=COLUMN() - 2,1,0)+IF(DATA!$L12=COLUMN() - 2,1,0)+IF(DATA!$M12=COLUMN() - 2,1,0))=0," ",(IF(OR(DATA!$K$19=СПИСОК!$A12,DATA!$L$19=СПИСОК!$A12,DATA!$M$19=СПИСОК!$A12),"++","+")))</f>
        <v xml:space="preserve"> </v>
      </c>
      <c r="U13" s="21" t="str">
        <f>IF((IF(DATA!$K12=COLUMN() - 2,1,0)+IF(DATA!$L12=COLUMN() - 2,1,0)+IF(DATA!$M12=COLUMN() - 2,1,0))=0," ",(IF(OR(DATA!$K$20=СПИСОК!$A12,DATA!$L$20=СПИСОК!$A12,DATA!$M$20=СПИСОК!$A12),"++","+")))</f>
        <v xml:space="preserve"> </v>
      </c>
      <c r="V13" s="21" t="str">
        <f>IF((IF(DATA!$K12=COLUMN() - 2,1,0)+IF(DATA!$L12=COLUMN() - 2,1,0)+IF(DATA!$M12=COLUMN() - 2,1,0))=0," ",(IF(OR(DATA!$K$21=СПИСОК!$A12,DATA!$L$21=СПИСОК!$A12,DATA!$M$21=СПИСОК!$A12),"++","+")))</f>
        <v>+</v>
      </c>
      <c r="W13" s="21" t="str">
        <f>IF((IF(DATA!$K12=COLUMN() - 2,1,0)+IF(DATA!$L12=COLUMN() - 2,1,0)+IF(DATA!$M12=COLUMN() - 2,1,0))=0," ",(IF(OR(DATA!$K$22=СПИСОК!$A12,DATA!$L$22=СПИСОК!$A12,DATA!$M$22=СПИСОК!$A12),"++","+")))</f>
        <v xml:space="preserve"> </v>
      </c>
      <c r="X13" s="21" t="str">
        <f>IF((IF(DATA!$K12=COLUMN() - 2,1,0)+IF(DATA!$L12=COLUMN() - 2,1,0)+IF(DATA!$M12=COLUMN() - 2,1,0))=0," ",(IF(OR(DATA!$K$23=СПИСОК!$A12,DATA!$L$23=СПИСОК!$A12,DATA!$M$23=СПИСОК!$A12),"++","+")))</f>
        <v xml:space="preserve"> </v>
      </c>
      <c r="Y13" s="21" t="str">
        <f>IF((IF(DATA!$K12=COLUMN() - 2,1,0)+IF(DATA!$L12=COLUMN() - 2,1,0)+IF(DATA!$M12=COLUMN() - 2,1,0))=0," ",(IF(OR(DATA!$K$24=СПИСОК!$A12,DATA!$L$24=СПИСОК!$A12,DATA!$M$24=СПИСОК!$A12),"++","+")))</f>
        <v>+</v>
      </c>
      <c r="Z13" s="21" t="str">
        <f>IF((IF(DATA!$K12=COLUMN() - 2,1,0)+IF(DATA!$L12=COLUMN() - 2,1,0)+IF(DATA!$M12=COLUMN() - 2,1,0))=0," ",(IF(OR(DATA!$K$25=СПИСОК!$A12,DATA!$L$25=СПИСОК!$A12,DATA!$M$25=СПИСОК!$A12),"++","+")))</f>
        <v xml:space="preserve"> </v>
      </c>
      <c r="AA13" s="21" t="str">
        <f>IF((IF(DATA!$K12=COLUMN() - 2,1,0)+IF(DATA!$L12=COLUMN() - 2,1,0)+IF(DATA!$M12=COLUMN() - 2,1,0))=0," ",(IF(OR(DATA!$K$26=СПИСОК!$A12,DATA!$L$26=СПИСОК!$A12,DATA!$M$26=СПИСОК!$A12),"++","+")))</f>
        <v xml:space="preserve"> </v>
      </c>
      <c r="AB13" s="21" t="str">
        <f>IF((IF(DATA!$K12=COLUMN() - 2,1,0)+IF(DATA!$L12=COLUMN() - 2,1,0)+IF(DATA!$M12=COLUMN() - 2,1,0))=0," ",(IF(OR(DATA!$K$27=СПИСОК!$A12,DATA!$L$27=СПИСОК!$A12,DATA!$M$27=СПИСОК!$A12),"++","+")))</f>
        <v xml:space="preserve"> </v>
      </c>
      <c r="AC13" s="21" t="str">
        <f>IF((IF(DATA!$K12=COLUMN() - 2,1,0)+IF(DATA!$L12=COLUMN() - 2,1,0)+IF(DATA!$M12=COLUMN() - 2,1,0))=0," ",(IF(OR(DATA!$K$28=СПИСОК!$A12,DATA!$L$28=СПИСОК!$A12,DATA!$M$28=СПИСОК!$A12),"++","+")))</f>
        <v xml:space="preserve"> </v>
      </c>
      <c r="AD13" s="21" t="str">
        <f>IF((IF(DATA!$K12=COLUMN() - 2,1,0)+IF(DATA!$L12=COLUMN() - 2,1,0)+IF(DATA!$M12=COLUMN() - 2,1,0))=0," ",(IF(OR(DATA!$K$29=СПИСОК!$A12,DATA!$L$29=СПИСОК!$A12,DATA!$M$29=СПИСОК!$A12),"++","+")))</f>
        <v xml:space="preserve"> </v>
      </c>
      <c r="AE13" s="21" t="str">
        <f>IF((IF(DATA!$K12=COLUMN() - 2,1,0)+IF(DATA!$L12=COLUMN() - 2,1,0)+IF(DATA!$M12=COLUMN() - 2,1,0))=0," ",(IF(OR(DATA!$K$30=СПИСОК!$A12,DATA!$L$30=СПИСОК!$A12,DATA!$M$30=СПИСОК!$A12),"++","+")))</f>
        <v xml:space="preserve"> </v>
      </c>
      <c r="AF13" s="21" t="str">
        <f>IF((IF(DATA!$K12=COLUMN() - 2,1,0)+IF(DATA!$L12=COLUMN() - 2,1,0)+IF(DATA!$M12=COLUMN() - 2,1,0))=0," ",(IF(OR(DATA!$K$31=СПИСОК!$A12,DATA!$L$31=СПИСОК!$A12,DATA!$M$31=СПИСОК!$A12),"++","+")))</f>
        <v xml:space="preserve"> </v>
      </c>
      <c r="AG13" s="21" t="str">
        <f>IF((IF(DATA!$K12=COLUMN() - 2,1,0)+IF(DATA!$L12=COLUMN() - 2,1,0)+IF(DATA!$M12=COLUMN() - 2,1,0))=0," ",(IF(OR(DATA!$K$32=СПИСОК!$A12,DATA!$L$32=СПИСОК!$A12,DATA!$M$32=СПИСОК!$A12),"++","+")))</f>
        <v xml:space="preserve"> </v>
      </c>
      <c r="AH13" s="21" t="str">
        <f>IF((IF(DATA!$K12=COLUMN() - 2,1,0)+IF(DATA!$L12=COLUMN() - 2,1,0)+IF(DATA!$M12=COLUMN() - 2,1,0))=0," ",(IF(OR(DATA!$K$33=СПИСОК!$A12,DATA!$L$33=СПИСОК!$A12,DATA!$M$33=СПИСОК!$A12),"++","+")))</f>
        <v xml:space="preserve"> </v>
      </c>
      <c r="AI13" s="21" t="str">
        <f>IF((IF(DATA!$K12=COLUMN() - 2,1,0)+IF(DATA!$L12=COLUMN() - 2,1,0)+IF(DATA!$M12=COLUMN() - 2,1,0))=0," ",(IF(OR(DATA!$K$34=СПИСОК!$A12,DATA!$L$34=СПИСОК!$A12,DATA!$M$34=СПИСОК!$A12),"++","+")))</f>
        <v xml:space="preserve"> </v>
      </c>
      <c r="AJ13" s="21" t="str">
        <f>IF((IF(DATA!$K12=COLUMN() - 2,1,0)+IF(DATA!$L12=COLUMN() - 2,1,0)+IF(DATA!$M12=COLUMN() - 2,1,0))=0," ",(IF(OR(DATA!$K$35=СПИСОК!$A12,DATA!$L$35=СПИСОК!$A12,DATA!$M$35=СПИСОК!$A12),"++","+")))</f>
        <v xml:space="preserve"> </v>
      </c>
      <c r="AK13" s="21" t="str">
        <f>IF((IF(DATA!$K12=COLUMN() - 2,1,0)+IF(DATA!$L12=COLUMN() - 2,1,0)+IF(DATA!$M12=COLUMN() - 2,1,0))=0," ",(IF(OR(DATA!$K$36=СПИСОК!$A12,DATA!$L$36=СПИСОК!$A12,DATA!$M$36=СПИСОК!$A12),"++","+")))</f>
        <v xml:space="preserve"> </v>
      </c>
      <c r="AL13" s="21" t="str">
        <f>IF((IF(DATA!$K12=COLUMN() - 2,1,0)+IF(DATA!$L12=COLUMN() - 2,1,0)+IF(DATA!$M12=COLUMN() - 2,1,0))=0," ",(IF(OR(DATA!$K$37=СПИСОК!$A12,DATA!$L$37=СПИСОК!$A12,DATA!$M$37=СПИСОК!$A12),"++","+")))</f>
        <v xml:space="preserve"> </v>
      </c>
      <c r="AM13" s="21" t="str">
        <f>IF((IF(DATA!$K12=COLUMN() - 2,1,0)+IF(DATA!$L12=COLUMN() - 2,1,0)+IF(DATA!$M12=COLUMN() - 2,1,0))=0," ",(IF(OR(DATA!$K$38=СПИСОК!$A12,DATA!$L$38=СПИСОК!$A12,DATA!$M$38=СПИСОК!$A12),"++","+")))</f>
        <v xml:space="preserve"> </v>
      </c>
      <c r="AN13" s="21" t="str">
        <f>IF((IF(DATA!$K12=COLUMN() - 2,1,0)+IF(DATA!$L12=COLUMN() - 2,1,0)+IF(DATA!$M12=COLUMN() - 2,1,0))=0," ",(IF(OR(DATA!$K$39=СПИСОК!$A12,DATA!$L$39=СПИСОК!$A12,DATA!$M$39=СПИСОК!$A12),"++","+")))</f>
        <v xml:space="preserve"> </v>
      </c>
      <c r="AO13" s="21" t="str">
        <f>IF((IF(DATA!$K12=COLUMN() - 2,1,0)+IF(DATA!$L12=COLUMN() - 2,1,0)+IF(DATA!$M12=COLUMN() - 2,1,0))=0," ",(IF(OR(DATA!$K$40=СПИСОК!$A12,DATA!$L$40=СПИСОК!$A12,DATA!$M$40=СПИСОК!$A12),"++","+")))</f>
        <v xml:space="preserve"> </v>
      </c>
      <c r="AP13" s="41" t="str">
        <f>IF((IF(DATA!$K12=COLUMN() - 2,1,0)+IF(DATA!$L12=COLUMN() - 2,1,0)+IF(DATA!$M12=COLUMN() - 2,1,0))=0," ",(IF(OR(DATA!$K$41=СПИСОК!$A12,DATA!$L$41=СПИСОК!$A12,DATA!$M$41=СПИСОК!$A12),"++","+")))</f>
        <v xml:space="preserve"> </v>
      </c>
      <c r="AQ13" s="33"/>
    </row>
    <row r="14" spans="1:43" ht="45" customHeight="1" x14ac:dyDescent="0.3">
      <c r="A14" s="85" t="str">
        <f>IF(СПИСОК!B13="","",СПИСОК!B13)</f>
        <v>ㅤ</v>
      </c>
      <c r="B14" s="22"/>
      <c r="C14" s="20" t="str">
        <f>IF((IF(DATA!$K13=1,1,0)+IF(DATA!$L13=1,1,0)+IF(DATA!$M13=1,1,0))=0," ",(IF(OR(DATA!$K$2=СПИСОК!$A13,DATA!$L$2=СПИСОК!$A13,DATA!$M$2=СПИСОК!$A13),"++","+")))</f>
        <v xml:space="preserve"> </v>
      </c>
      <c r="D14" s="20" t="str">
        <f>IF((IF(DATA!K13=2,1,0)+IF(DATA!$L13=2,1,0)+IF(DATA!$M13=2,1,0))=0," ",(IF(OR(DATA!$K$3=СПИСОК!$A13,DATA!$L$3=СПИСОК!$A13,DATA!$M$3=СПИСОК!$A13),"++","+")))</f>
        <v xml:space="preserve"> </v>
      </c>
      <c r="E14" s="20" t="str">
        <f>IF((IF(DATA!$K13=3,1,0)+IF(DATA!$L13=3,1,0)+IF(DATA!$M13=3,1,0))=0," ",(IF(OR(DATA!$K$4=СПИСОК!$A13,DATA!$L$4=СПИСОК!$A13,DATA!$M$4=СПИСОК!$A13),"++","+")))</f>
        <v xml:space="preserve"> </v>
      </c>
      <c r="F14" s="20" t="str">
        <f>IF((IF(DATA!$K13=4,1,0)+IF(DATA!$L13=4,1,0)+IF(DATA!$M13=4,1,0))=0," ",(IF(OR(DATA!$K$5=СПИСОК!$A13,DATA!$L$5=СПИСОК!$A13,DATA!$M$5=СПИСОК!$A13),"++","+")))</f>
        <v xml:space="preserve"> </v>
      </c>
      <c r="G14" s="20" t="str">
        <f>IF((IF(DATA!$K13=COLUMN() - 2,1,0)+IF(DATA!$L13=COLUMN() - 2,1,0)+IF(DATA!$M13=COLUMN() - 2,1,0))=0," ",(IF(OR(DATA!$K$6=СПИСОК!$A13,DATA!$L$6=СПИСОК!$A13,DATA!$M$6=СПИСОК!$A13),"++","+")))</f>
        <v xml:space="preserve"> </v>
      </c>
      <c r="H14" s="20" t="str">
        <f>IF((IF(DATA!$K13=COLUMN() - 2,1,0)+IF(DATA!$L13=COLUMN() - 2,1,0)+IF(DATA!$M13=COLUMN() - 2,1,0))=0," ",(IF(OR(DATA!$K$7=СПИСОК!$A13,DATA!$L$7=СПИСОК!$A13,DATA!$M$7=СПИСОК!$A13),"++","+")))</f>
        <v xml:space="preserve"> </v>
      </c>
      <c r="I14" s="20" t="str">
        <f>IF((IF(DATA!$K13=COLUMN() - 2,1,0)+IF(DATA!$L13=COLUMN() - 2,1,0)+IF(DATA!$M13=COLUMN() - 2,1,0))=0," ",(IF(OR(DATA!$K$8=СПИСОК!$A13,DATA!$L$8=СПИСОК!$A13,DATA!$M$8=СПИСОК!$A13),"++","+")))</f>
        <v xml:space="preserve"> </v>
      </c>
      <c r="J14" s="21" t="str">
        <f>IF((IF(DATA!$K13=COLUMN() - 2,1,0)+IF(DATA!$L13=COLUMN() - 2,1,0)+IF(DATA!$M13=COLUMN() - 2,1,0))=0," ",(IF(OR(DATA!$K$9=СПИСОК!$A13,DATA!$L$9=СПИСОК!$A13,DATA!$M$9=СПИСОК!$A13),"++","+")))</f>
        <v xml:space="preserve"> </v>
      </c>
      <c r="K14" s="21" t="str">
        <f>IF((IF(DATA!$K13=COLUMN() - 2,1,0)+IF(DATA!$L13=COLUMN() - 2,1,0)+IF(DATA!$M13=COLUMN() - 2,1,0))=0," ",(IF(OR(DATA!$K$10=СПИСОК!$A13,DATA!$L$10=СПИСОК!$A13,DATA!$M$10=СПИСОК!$A13),"++","+")))</f>
        <v xml:space="preserve"> </v>
      </c>
      <c r="L14" s="21" t="str">
        <f>IF((IF(DATA!$K13=COLUMN() - 2,1,0)+IF(DATA!$L13=COLUMN() - 2,1,0)+IF(DATA!$M13=COLUMN() - 2,1,0))=0," ",(IF(OR(DATA!$K$11=СПИСОК!$A13,DATA!$L$11=СПИСОК!$A13,DATA!$M$11=СПИСОК!$A13),"++","+")))</f>
        <v xml:space="preserve"> </v>
      </c>
      <c r="M14" s="21" t="str">
        <f>IF((IF(DATA!$K13=COLUMN() - 2,1,0)+IF(DATA!$L13=COLUMN() - 2,1,0)+IF(DATA!$M13=COLUMN() - 2,1,0))=0," ",(IF(OR(DATA!$K$12=СПИСОК!$A13,DATA!$L$12=СПИСОК!$A13,DATA!$M$12=СПИСОК!$A13),"++","+")))</f>
        <v xml:space="preserve"> </v>
      </c>
      <c r="N14" s="23"/>
      <c r="O14" s="21" t="str">
        <f>IF((IF(DATA!$K13=COLUMN() - 2,1,0)+IF(DATA!$L13=COLUMN() - 2,1,0)+IF(DATA!$M13=COLUMN() - 2,1,0))=0," ",(IF(OR(DATA!$K$14=СПИСОК!$A13,DATA!$L$14=СПИСОК!$A13,DATA!$M$14=СПИСОК!$A13),"++","+")))</f>
        <v xml:space="preserve"> </v>
      </c>
      <c r="P14" s="21" t="str">
        <f>IF((IF(DATA!$K13=COLUMN() - 2,1,0)+IF(DATA!$L13=COLUMN() - 2,1,0)+IF(DATA!$M13=COLUMN() - 2,1,0))=0," ",(IF(OR(DATA!$K$15=СПИСОК!$A13,DATA!$L$15=СПИСОК!$A13,DATA!$M$15=СПИСОК!$A13),"++","+")))</f>
        <v xml:space="preserve"> </v>
      </c>
      <c r="Q14" s="21" t="str">
        <f>IF((IF(DATA!$K13=COLUMN() - 2,1,0)+IF(DATA!$L13=COLUMN() - 2,1,0)+IF(DATA!$M13=COLUMN() - 2,1,0))=0," ",(IF(OR(DATA!$K$16=СПИСОК!$A13,DATA!$L$16=СПИСОК!$A13,DATA!$M$16=СПИСОК!$A13),"++","+")))</f>
        <v xml:space="preserve"> </v>
      </c>
      <c r="R14" s="21" t="str">
        <f>IF((IF(DATA!$K13=COLUMN() - 2,1,0)+IF(DATA!$L13=COLUMN() - 2,1,0)+IF(DATA!$M13=COLUMN() - 2,1,0))=0," ",(IF(OR(DATA!$K$17=СПИСОК!$A13,DATA!$L$17=СПИСОК!$A13,DATA!$M$17=СПИСОК!$A13),"++","+")))</f>
        <v xml:space="preserve"> </v>
      </c>
      <c r="S14" s="21" t="str">
        <f>IF((IF(DATA!$K13=COLUMN() - 2,1,0)+IF(DATA!$L13=COLUMN() - 2,1,0)+IF(DATA!$M13=COLUMN() - 2,1,0))=0," ",(IF(OR(DATA!$K$18=СПИСОК!$A13,DATA!$L$18=СПИСОК!$A13,DATA!$M$18=СПИСОК!$A13),"++","+")))</f>
        <v xml:space="preserve"> </v>
      </c>
      <c r="T14" s="21" t="str">
        <f>IF((IF(DATA!$K13=COLUMN() - 2,1,0)+IF(DATA!$L13=COLUMN() - 2,1,0)+IF(DATA!$M13=COLUMN() - 2,1,0))=0," ",(IF(OR(DATA!$K$19=СПИСОК!$A13,DATA!$L$19=СПИСОК!$A13,DATA!$M$19=СПИСОК!$A13),"++","+")))</f>
        <v xml:space="preserve"> </v>
      </c>
      <c r="U14" s="21" t="str">
        <f>IF((IF(DATA!$K13=COLUMN() - 2,1,0)+IF(DATA!$L13=COLUMN() - 2,1,0)+IF(DATA!$M13=COLUMN() - 2,1,0))=0," ",(IF(OR(DATA!$K$20=СПИСОК!$A13,DATA!$L$20=СПИСОК!$A13,DATA!$M$20=СПИСОК!$A13),"++","+")))</f>
        <v xml:space="preserve"> </v>
      </c>
      <c r="V14" s="21" t="str">
        <f>IF((IF(DATA!$K13=COLUMN() - 2,1,0)+IF(DATA!$L13=COLUMN() - 2,1,0)+IF(DATA!$M13=COLUMN() - 2,1,0))=0," ",(IF(OR(DATA!$K$21=СПИСОК!$A13,DATA!$L$21=СПИСОК!$A13,DATA!$M$21=СПИСОК!$A13),"++","+")))</f>
        <v xml:space="preserve"> </v>
      </c>
      <c r="W14" s="21" t="str">
        <f>IF((IF(DATA!$K13=COLUMN() - 2,1,0)+IF(DATA!$L13=COLUMN() - 2,1,0)+IF(DATA!$M13=COLUMN() - 2,1,0))=0," ",(IF(OR(DATA!$K$22=СПИСОК!$A13,DATA!$L$22=СПИСОК!$A13,DATA!$M$22=СПИСОК!$A13),"++","+")))</f>
        <v xml:space="preserve"> </v>
      </c>
      <c r="X14" s="21" t="str">
        <f>IF((IF(DATA!$K13=COLUMN() - 2,1,0)+IF(DATA!$L13=COLUMN() - 2,1,0)+IF(DATA!$M13=COLUMN() - 2,1,0))=0," ",(IF(OR(DATA!$K$23=СПИСОК!$A13,DATA!$L$23=СПИСОК!$A13,DATA!$M$23=СПИСОК!$A13),"++","+")))</f>
        <v xml:space="preserve"> </v>
      </c>
      <c r="Y14" s="21" t="str">
        <f>IF((IF(DATA!$K13=COLUMN() - 2,1,0)+IF(DATA!$L13=COLUMN() - 2,1,0)+IF(DATA!$M13=COLUMN() - 2,1,0))=0," ",(IF(OR(DATA!$K$24=СПИСОК!$A13,DATA!$L$24=СПИСОК!$A13,DATA!$M$24=СПИСОК!$A13),"++","+")))</f>
        <v xml:space="preserve"> </v>
      </c>
      <c r="Z14" s="21" t="str">
        <f>IF((IF(DATA!$K13=COLUMN() - 2,1,0)+IF(DATA!$L13=COLUMN() - 2,1,0)+IF(DATA!$M13=COLUMN() - 2,1,0))=0," ",(IF(OR(DATA!$K$25=СПИСОК!$A13,DATA!$L$25=СПИСОК!$A13,DATA!$M$25=СПИСОК!$A13),"++","+")))</f>
        <v xml:space="preserve"> </v>
      </c>
      <c r="AA14" s="21" t="str">
        <f>IF((IF(DATA!$K13=COLUMN() - 2,1,0)+IF(DATA!$L13=COLUMN() - 2,1,0)+IF(DATA!$M13=COLUMN() - 2,1,0))=0," ",(IF(OR(DATA!$K$26=СПИСОК!$A13,DATA!$L$26=СПИСОК!$A13,DATA!$M$26=СПИСОК!$A13),"++","+")))</f>
        <v xml:space="preserve"> </v>
      </c>
      <c r="AB14" s="21" t="str">
        <f>IF((IF(DATA!$K13=COLUMN() - 2,1,0)+IF(DATA!$L13=COLUMN() - 2,1,0)+IF(DATA!$M13=COLUMN() - 2,1,0))=0," ",(IF(OR(DATA!$K$27=СПИСОК!$A13,DATA!$L$27=СПИСОК!$A13,DATA!$M$27=СПИСОК!$A13),"++","+")))</f>
        <v xml:space="preserve"> </v>
      </c>
      <c r="AC14" s="21" t="str">
        <f>IF((IF(DATA!$K13=COLUMN() - 2,1,0)+IF(DATA!$L13=COLUMN() - 2,1,0)+IF(DATA!$M13=COLUMN() - 2,1,0))=0," ",(IF(OR(DATA!$K$28=СПИСОК!$A13,DATA!$L$28=СПИСОК!$A13,DATA!$M$28=СПИСОК!$A13),"++","+")))</f>
        <v xml:space="preserve"> </v>
      </c>
      <c r="AD14" s="21" t="str">
        <f>IF((IF(DATA!$K13=COLUMN() - 2,1,0)+IF(DATA!$L13=COLUMN() - 2,1,0)+IF(DATA!$M13=COLUMN() - 2,1,0))=0," ",(IF(OR(DATA!$K$29=СПИСОК!$A13,DATA!$L$29=СПИСОК!$A13,DATA!$M$29=СПИСОК!$A13),"++","+")))</f>
        <v xml:space="preserve"> </v>
      </c>
      <c r="AE14" s="21" t="str">
        <f>IF((IF(DATA!$K13=COLUMN() - 2,1,0)+IF(DATA!$L13=COLUMN() - 2,1,0)+IF(DATA!$M13=COLUMN() - 2,1,0))=0," ",(IF(OR(DATA!$K$30=СПИСОК!$A13,DATA!$L$30=СПИСОК!$A13,DATA!$M$30=СПИСОК!$A13),"++","+")))</f>
        <v xml:space="preserve"> </v>
      </c>
      <c r="AF14" s="21" t="str">
        <f>IF((IF(DATA!$K13=COLUMN() - 2,1,0)+IF(DATA!$L13=COLUMN() - 2,1,0)+IF(DATA!$M13=COLUMN() - 2,1,0))=0," ",(IF(OR(DATA!$K$31=СПИСОК!$A13,DATA!$L$31=СПИСОК!$A13,DATA!$M$31=СПИСОК!$A13),"++","+")))</f>
        <v xml:space="preserve"> </v>
      </c>
      <c r="AG14" s="21" t="str">
        <f>IF((IF(DATA!$K13=COLUMN() - 2,1,0)+IF(DATA!$L13=COLUMN() - 2,1,0)+IF(DATA!$M13=COLUMN() - 2,1,0))=0," ",(IF(OR(DATA!$K$32=СПИСОК!$A13,DATA!$L$32=СПИСОК!$A13,DATA!$M$32=СПИСОК!$A13),"++","+")))</f>
        <v xml:space="preserve"> </v>
      </c>
      <c r="AH14" s="21" t="str">
        <f>IF((IF(DATA!$K13=COLUMN() - 2,1,0)+IF(DATA!$L13=COLUMN() - 2,1,0)+IF(DATA!$M13=COLUMN() - 2,1,0))=0," ",(IF(OR(DATA!$K$33=СПИСОК!$A13,DATA!$L$33=СПИСОК!$A13,DATA!$M$33=СПИСОК!$A13),"++","+")))</f>
        <v xml:space="preserve"> </v>
      </c>
      <c r="AI14" s="21" t="str">
        <f>IF((IF(DATA!$K13=COLUMN() - 2,1,0)+IF(DATA!$L13=COLUMN() - 2,1,0)+IF(DATA!$M13=COLUMN() - 2,1,0))=0," ",(IF(OR(DATA!$K$34=СПИСОК!$A13,DATA!$L$34=СПИСОК!$A13,DATA!$M$34=СПИСОК!$A13),"++","+")))</f>
        <v xml:space="preserve"> </v>
      </c>
      <c r="AJ14" s="21" t="str">
        <f>IF((IF(DATA!$K13=COLUMN() - 2,1,0)+IF(DATA!$L13=COLUMN() - 2,1,0)+IF(DATA!$M13=COLUMN() - 2,1,0))=0," ",(IF(OR(DATA!$K$35=СПИСОК!$A13,DATA!$L$35=СПИСОК!$A13,DATA!$M$35=СПИСОК!$A13),"++","+")))</f>
        <v xml:space="preserve"> </v>
      </c>
      <c r="AK14" s="21" t="str">
        <f>IF((IF(DATA!$K13=COLUMN() - 2,1,0)+IF(DATA!$L13=COLUMN() - 2,1,0)+IF(DATA!$M13=COLUMN() - 2,1,0))=0," ",(IF(OR(DATA!$K$36=СПИСОК!$A13,DATA!$L$36=СПИСОК!$A13,DATA!$M$36=СПИСОК!$A13),"++","+")))</f>
        <v xml:space="preserve"> </v>
      </c>
      <c r="AL14" s="21" t="str">
        <f>IF((IF(DATA!$K13=COLUMN() - 2,1,0)+IF(DATA!$L13=COLUMN() - 2,1,0)+IF(DATA!$M13=COLUMN() - 2,1,0))=0," ",(IF(OR(DATA!$K$37=СПИСОК!$A13,DATA!$L$37=СПИСОК!$A13,DATA!$M$37=СПИСОК!$A13),"++","+")))</f>
        <v xml:space="preserve"> </v>
      </c>
      <c r="AM14" s="21" t="str">
        <f>IF((IF(DATA!$K13=COLUMN() - 2,1,0)+IF(DATA!$L13=COLUMN() - 2,1,0)+IF(DATA!$M13=COLUMN() - 2,1,0))=0," ",(IF(OR(DATA!$K$38=СПИСОК!$A13,DATA!$L$38=СПИСОК!$A13,DATA!$M$38=СПИСОК!$A13),"++","+")))</f>
        <v xml:space="preserve"> </v>
      </c>
      <c r="AN14" s="21" t="str">
        <f>IF((IF(DATA!$K13=COLUMN() - 2,1,0)+IF(DATA!$L13=COLUMN() - 2,1,0)+IF(DATA!$M13=COLUMN() - 2,1,0))=0," ",(IF(OR(DATA!$K$39=СПИСОК!$A13,DATA!$L$39=СПИСОК!$A13,DATA!$M$39=СПИСОК!$A13),"++","+")))</f>
        <v xml:space="preserve"> </v>
      </c>
      <c r="AO14" s="21" t="str">
        <f>IF((IF(DATA!$K13=COLUMN() - 2,1,0)+IF(DATA!$L13=COLUMN() - 2,1,0)+IF(DATA!$M13=COLUMN() - 2,1,0))=0," ",(IF(OR(DATA!$K$40=СПИСОК!$A13,DATA!$L$40=СПИСОК!$A13,DATA!$M$40=СПИСОК!$A13),"++","+")))</f>
        <v xml:space="preserve"> </v>
      </c>
      <c r="AP14" s="41" t="str">
        <f>IF((IF(DATA!$K13=COLUMN() - 2,1,0)+IF(DATA!$L13=COLUMN() - 2,1,0)+IF(DATA!$M13=COLUMN() - 2,1,0))=0," ",(IF(OR(DATA!$K$41=СПИСОК!$A13,DATA!$L$41=СПИСОК!$A13,DATA!$M$41=СПИСОК!$A13),"++","+")))</f>
        <v xml:space="preserve"> </v>
      </c>
      <c r="AQ14" s="33"/>
    </row>
    <row r="15" spans="1:43" ht="45" customHeight="1" x14ac:dyDescent="0.3">
      <c r="A15" s="85" t="str">
        <f>IF(СПИСОК!B14="","",СПИСОК!B14)</f>
        <v>Колесников Максим Евгеньевич</v>
      </c>
      <c r="B15" s="22"/>
      <c r="C15" s="20" t="str">
        <f>IF((IF(DATA!$K14=1,1,0)+IF(DATA!$L14=1,1,0)+IF(DATA!$M14=1,1,0))=0," ",(IF(OR(DATA!$K$2=СПИСОК!$A14,DATA!$L$2=СПИСОК!$A14,DATA!$M$2=СПИСОК!$A14),"++","+")))</f>
        <v xml:space="preserve"> </v>
      </c>
      <c r="D15" s="20" t="str">
        <f>IF((IF(DATA!K14=2,1,0)+IF(DATA!$L14=2,1,0)+IF(DATA!$M14=2,1,0))=0," ",(IF(OR(DATA!$K$3=СПИСОК!$A14,DATA!$L$3=СПИСОК!$A14,DATA!$M$3=СПИСОК!$A14),"++","+")))</f>
        <v xml:space="preserve"> </v>
      </c>
      <c r="E15" s="20" t="str">
        <f>IF((IF(DATA!$K14=3,1,0)+IF(DATA!$L14=3,1,0)+IF(DATA!$M14=3,1,0))=0," ",(IF(OR(DATA!$K$4=СПИСОК!$A14,DATA!$L$4=СПИСОК!$A14,DATA!$M$4=СПИСОК!$A14),"++","+")))</f>
        <v xml:space="preserve"> </v>
      </c>
      <c r="F15" s="20" t="str">
        <f>IF((IF(DATA!$K14=4,1,0)+IF(DATA!$L14=4,1,0)+IF(DATA!$M14=4,1,0))=0," ",(IF(OR(DATA!$K$5=СПИСОК!$A14,DATA!$L$5=СПИСОК!$A14,DATA!$M$5=СПИСОК!$A14),"++","+")))</f>
        <v xml:space="preserve"> </v>
      </c>
      <c r="G15" s="20" t="str">
        <f>IF((IF(DATA!$K14=COLUMN() - 2,1,0)+IF(DATA!$L14=COLUMN() - 2,1,0)+IF(DATA!$M14=COLUMN() - 2,1,0))=0," ",(IF(OR(DATA!$K$6=СПИСОК!$A14,DATA!$L$6=СПИСОК!$A14,DATA!$M$6=СПИСОК!$A14),"++","+")))</f>
        <v xml:space="preserve"> </v>
      </c>
      <c r="H15" s="20" t="str">
        <f>IF((IF(DATA!$K14=COLUMN() - 2,1,0)+IF(DATA!$L14=COLUMN() - 2,1,0)+IF(DATA!$M14=COLUMN() - 2,1,0))=0," ",(IF(OR(DATA!$K$7=СПИСОК!$A14,DATA!$L$7=СПИСОК!$A14,DATA!$M$7=СПИСОК!$A14),"++","+")))</f>
        <v xml:space="preserve"> </v>
      </c>
      <c r="I15" s="20" t="str">
        <f>IF((IF(DATA!$K14=COLUMN() - 2,1,0)+IF(DATA!$L14=COLUMN() - 2,1,0)+IF(DATA!$M14=COLUMN() - 2,1,0))=0," ",(IF(OR(DATA!$K$8=СПИСОК!$A14,DATA!$L$8=СПИСОК!$A14,DATA!$M$8=СПИСОК!$A14),"++","+")))</f>
        <v xml:space="preserve"> </v>
      </c>
      <c r="J15" s="21" t="str">
        <f>IF((IF(DATA!$K14=COLUMN() - 2,1,0)+IF(DATA!$L14=COLUMN() - 2,1,0)+IF(DATA!$M14=COLUMN() - 2,1,0))=0," ",(IF(OR(DATA!$K$9=СПИСОК!$A14,DATA!$L$9=СПИСОК!$A14,DATA!$M$9=СПИСОК!$A14),"++","+")))</f>
        <v xml:space="preserve"> </v>
      </c>
      <c r="K15" s="21" t="str">
        <f>IF((IF(DATA!$K14=COLUMN() - 2,1,0)+IF(DATA!$L14=COLUMN() - 2,1,0)+IF(DATA!$M14=COLUMN() - 2,1,0))=0," ",(IF(OR(DATA!$K$10=СПИСОК!$A14,DATA!$L$10=СПИСОК!$A14,DATA!$M$10=СПИСОК!$A14),"++","+")))</f>
        <v xml:space="preserve"> </v>
      </c>
      <c r="L15" s="21" t="str">
        <f>IF((IF(DATA!$K14=COLUMN() - 2,1,0)+IF(DATA!$L14=COLUMN() - 2,1,0)+IF(DATA!$M14=COLUMN() - 2,1,0))=0," ",(IF(OR(DATA!$K$11=СПИСОК!$A14,DATA!$L$11=СПИСОК!$A14,DATA!$M$11=СПИСОК!$A14),"++","+")))</f>
        <v>+</v>
      </c>
      <c r="M15" s="21" t="str">
        <f>IF((IF(DATA!$K14=COLUMN() - 2,1,0)+IF(DATA!$L14=COLUMN() - 2,1,0)+IF(DATA!$M14=COLUMN() - 2,1,0))=0," ",(IF(OR(DATA!$K$12=СПИСОК!$A14,DATA!$L$12=СПИСОК!$A14,DATA!$M$12=СПИСОК!$A14),"++","+")))</f>
        <v xml:space="preserve"> </v>
      </c>
      <c r="N15" s="21" t="str">
        <f>IF((IF(DATA!$K14=COLUMN() - 2,1,0)+IF(DATA!$L14=COLUMN() - 2,1,0)+IF(DATA!$M14=COLUMN() - 2,1,0))=0," ",(IF(OR(DATA!$K$13=СПИСОК!$A14,DATA!$L$13=СПИСОК!$A14,DATA!$M$13=СПИСОК!$A14),"++","+")))</f>
        <v xml:space="preserve"> </v>
      </c>
      <c r="O15" s="23"/>
      <c r="P15" s="21" t="str">
        <f>IF((IF(DATA!$K14=COLUMN() - 2,1,0)+IF(DATA!$L14=COLUMN() - 2,1,0)+IF(DATA!$M14=COLUMN() - 2,1,0))=0," ",(IF(OR(DATA!$K$15=СПИСОК!$A14,DATA!$L$15=СПИСОК!$A14,DATA!$M$15=СПИСОК!$A14),"++","+")))</f>
        <v xml:space="preserve"> </v>
      </c>
      <c r="Q15" s="21" t="str">
        <f>IF((IF(DATA!$K14=COLUMN() - 2,1,0)+IF(DATA!$L14=COLUMN() - 2,1,0)+IF(DATA!$M14=COLUMN() - 2,1,0))=0," ",(IF(OR(DATA!$K$16=СПИСОК!$A14,DATA!$L$16=СПИСОК!$A14,DATA!$M$16=СПИСОК!$A14),"++","+")))</f>
        <v xml:space="preserve"> </v>
      </c>
      <c r="R15" s="21" t="str">
        <f>IF((IF(DATA!$K14=COLUMN() - 2,1,0)+IF(DATA!$L14=COLUMN() - 2,1,0)+IF(DATA!$M14=COLUMN() - 2,1,0))=0," ",(IF(OR(DATA!$K$17=СПИСОК!$A14,DATA!$L$17=СПИСОК!$A14,DATA!$M$17=СПИСОК!$A14),"++","+")))</f>
        <v xml:space="preserve"> </v>
      </c>
      <c r="S15" s="21" t="str">
        <f>IF((IF(DATA!$K14=COLUMN() - 2,1,0)+IF(DATA!$L14=COLUMN() - 2,1,0)+IF(DATA!$M14=COLUMN() - 2,1,0))=0," ",(IF(OR(DATA!$K$18=СПИСОК!$A14,DATA!$L$18=СПИСОК!$A14,DATA!$M$18=СПИСОК!$A14),"++","+")))</f>
        <v xml:space="preserve"> </v>
      </c>
      <c r="T15" s="21" t="str">
        <f>IF((IF(DATA!$K14=COLUMN() - 2,1,0)+IF(DATA!$L14=COLUMN() - 2,1,0)+IF(DATA!$M14=COLUMN() - 2,1,0))=0," ",(IF(OR(DATA!$K$19=СПИСОК!$A14,DATA!$L$19=СПИСОК!$A14,DATA!$M$19=СПИСОК!$A14),"++","+")))</f>
        <v xml:space="preserve"> </v>
      </c>
      <c r="U15" s="21" t="str">
        <f>IF((IF(DATA!$K14=COLUMN() - 2,1,0)+IF(DATA!$L14=COLUMN() - 2,1,0)+IF(DATA!$M14=COLUMN() - 2,1,0))=0," ",(IF(OR(DATA!$K$20=СПИСОК!$A14,DATA!$L$20=СПИСОК!$A14,DATA!$M$20=СПИСОК!$A14),"++","+")))</f>
        <v xml:space="preserve"> </v>
      </c>
      <c r="V15" s="21" t="str">
        <f>IF((IF(DATA!$K14=COLUMN() - 2,1,0)+IF(DATA!$L14=COLUMN() - 2,1,0)+IF(DATA!$M14=COLUMN() - 2,1,0))=0," ",(IF(OR(DATA!$K$21=СПИСОК!$A14,DATA!$L$21=СПИСОК!$A14,DATA!$M$21=СПИСОК!$A14),"++","+")))</f>
        <v xml:space="preserve"> </v>
      </c>
      <c r="W15" s="21" t="str">
        <f>IF((IF(DATA!$K14=COLUMN() - 2,1,0)+IF(DATA!$L14=COLUMN() - 2,1,0)+IF(DATA!$M14=COLUMN() - 2,1,0))=0," ",(IF(OR(DATA!$K$22=СПИСОК!$A14,DATA!$L$22=СПИСОК!$A14,DATA!$M$22=СПИСОК!$A14),"++","+")))</f>
        <v xml:space="preserve"> </v>
      </c>
      <c r="X15" s="21" t="str">
        <f>IF((IF(DATA!$K14=COLUMN() - 2,1,0)+IF(DATA!$L14=COLUMN() - 2,1,0)+IF(DATA!$M14=COLUMN() - 2,1,0))=0," ",(IF(OR(DATA!$K$23=СПИСОК!$A14,DATA!$L$23=СПИСОК!$A14,DATA!$M$23=СПИСОК!$A14),"++","+")))</f>
        <v xml:space="preserve"> </v>
      </c>
      <c r="Y15" s="21" t="str">
        <f>IF((IF(DATA!$K14=COLUMN() - 2,1,0)+IF(DATA!$L14=COLUMN() - 2,1,0)+IF(DATA!$M14=COLUMN() - 2,1,0))=0," ",(IF(OR(DATA!$K$24=СПИСОК!$A14,DATA!$L$24=СПИСОК!$A14,DATA!$M$24=СПИСОК!$A14),"++","+")))</f>
        <v xml:space="preserve"> </v>
      </c>
      <c r="Z15" s="21" t="str">
        <f>IF((IF(DATA!$K14=COLUMN() - 2,1,0)+IF(DATA!$L14=COLUMN() - 2,1,0)+IF(DATA!$M14=COLUMN() - 2,1,0))=0," ",(IF(OR(DATA!$K$25=СПИСОК!$A14,DATA!$L$25=СПИСОК!$A14,DATA!$M$25=СПИСОК!$A14),"++","+")))</f>
        <v xml:space="preserve"> </v>
      </c>
      <c r="AA15" s="21" t="str">
        <f>IF((IF(DATA!$K14=COLUMN() - 2,1,0)+IF(DATA!$L14=COLUMN() - 2,1,0)+IF(DATA!$M14=COLUMN() - 2,1,0))=0," ",(IF(OR(DATA!$K$26=СПИСОК!$A14,DATA!$L$26=СПИСОК!$A14,DATA!$M$26=СПИСОК!$A14),"++","+")))</f>
        <v xml:space="preserve"> </v>
      </c>
      <c r="AB15" s="21" t="str">
        <f>IF((IF(DATA!$K14=COLUMN() - 2,1,0)+IF(DATA!$L14=COLUMN() - 2,1,0)+IF(DATA!$M14=COLUMN() - 2,1,0))=0," ",(IF(OR(DATA!$K$27=СПИСОК!$A14,DATA!$L$27=СПИСОК!$A14,DATA!$M$27=СПИСОК!$A14),"++","+")))</f>
        <v xml:space="preserve"> </v>
      </c>
      <c r="AC15" s="21" t="str">
        <f>IF((IF(DATA!$K14=COLUMN() - 2,1,0)+IF(DATA!$L14=COLUMN() - 2,1,0)+IF(DATA!$M14=COLUMN() - 2,1,0))=0," ",(IF(OR(DATA!$K$28=СПИСОК!$A14,DATA!$L$28=СПИСОК!$A14,DATA!$M$28=СПИСОК!$A14),"++","+")))</f>
        <v xml:space="preserve"> </v>
      </c>
      <c r="AD15" s="21" t="str">
        <f>IF((IF(DATA!$K14=COLUMN() - 2,1,0)+IF(DATA!$L14=COLUMN() - 2,1,0)+IF(DATA!$M14=COLUMN() - 2,1,0))=0," ",(IF(OR(DATA!$K$29=СПИСОК!$A14,DATA!$L$29=СПИСОК!$A14,DATA!$M$29=СПИСОК!$A14),"++","+")))</f>
        <v>+</v>
      </c>
      <c r="AE15" s="21" t="str">
        <f>IF((IF(DATA!$K14=COLUMN() - 2,1,0)+IF(DATA!$L14=COLUMN() - 2,1,0)+IF(DATA!$M14=COLUMN() - 2,1,0))=0," ",(IF(OR(DATA!$K$30=СПИСОК!$A14,DATA!$L$30=СПИСОК!$A14,DATA!$M$30=СПИСОК!$A14),"++","+")))</f>
        <v xml:space="preserve"> </v>
      </c>
      <c r="AF15" s="21" t="str">
        <f>IF((IF(DATA!$K14=COLUMN() - 2,1,0)+IF(DATA!$L14=COLUMN() - 2,1,0)+IF(DATA!$M14=COLUMN() - 2,1,0))=0," ",(IF(OR(DATA!$K$31=СПИСОК!$A14,DATA!$L$31=СПИСОК!$A14,DATA!$M$31=СПИСОК!$A14),"++","+")))</f>
        <v xml:space="preserve"> </v>
      </c>
      <c r="AG15" s="21" t="str">
        <f>IF((IF(DATA!$K14=COLUMN() - 2,1,0)+IF(DATA!$L14=COLUMN() - 2,1,0)+IF(DATA!$M14=COLUMN() - 2,1,0))=0," ",(IF(OR(DATA!$K$32=СПИСОК!$A14,DATA!$L$32=СПИСОК!$A14,DATA!$M$32=СПИСОК!$A14),"++","+")))</f>
        <v xml:space="preserve"> </v>
      </c>
      <c r="AH15" s="21" t="str">
        <f>IF((IF(DATA!$K14=COLUMN() - 2,1,0)+IF(DATA!$L14=COLUMN() - 2,1,0)+IF(DATA!$M14=COLUMN() - 2,1,0))=0," ",(IF(OR(DATA!$K$33=СПИСОК!$A14,DATA!$L$33=СПИСОК!$A14,DATA!$M$33=СПИСОК!$A14),"++","+")))</f>
        <v xml:space="preserve"> </v>
      </c>
      <c r="AI15" s="21" t="str">
        <f>IF((IF(DATA!$K14=COLUMN() - 2,1,0)+IF(DATA!$L14=COLUMN() - 2,1,0)+IF(DATA!$M14=COLUMN() - 2,1,0))=0," ",(IF(OR(DATA!$K$34=СПИСОК!$A14,DATA!$L$34=СПИСОК!$A14,DATA!$M$34=СПИСОК!$A14),"++","+")))</f>
        <v xml:space="preserve"> </v>
      </c>
      <c r="AJ15" s="21" t="str">
        <f>IF((IF(DATA!$K14=COLUMN() - 2,1,0)+IF(DATA!$L14=COLUMN() - 2,1,0)+IF(DATA!$M14=COLUMN() - 2,1,0))=0," ",(IF(OR(DATA!$K$35=СПИСОК!$A14,DATA!$L$35=СПИСОК!$A14,DATA!$M$35=СПИСОК!$A14),"++","+")))</f>
        <v xml:space="preserve"> </v>
      </c>
      <c r="AK15" s="21" t="str">
        <f>IF((IF(DATA!$K14=COLUMN() - 2,1,0)+IF(DATA!$L14=COLUMN() - 2,1,0)+IF(DATA!$M14=COLUMN() - 2,1,0))=0," ",(IF(OR(DATA!$K$36=СПИСОК!$A14,DATA!$L$36=СПИСОК!$A14,DATA!$M$36=СПИСОК!$A14),"++","+")))</f>
        <v xml:space="preserve"> </v>
      </c>
      <c r="AL15" s="21" t="str">
        <f>IF((IF(DATA!$K14=COLUMN() - 2,1,0)+IF(DATA!$L14=COLUMN() - 2,1,0)+IF(DATA!$M14=COLUMN() - 2,1,0))=0," ",(IF(OR(DATA!$K$37=СПИСОК!$A14,DATA!$L$37=СПИСОК!$A14,DATA!$M$37=СПИСОК!$A14),"++","+")))</f>
        <v xml:space="preserve"> </v>
      </c>
      <c r="AM15" s="21" t="str">
        <f>IF((IF(DATA!$K14=COLUMN() - 2,1,0)+IF(DATA!$L14=COLUMN() - 2,1,0)+IF(DATA!$M14=COLUMN() - 2,1,0))=0," ",(IF(OR(DATA!$K$38=СПИСОК!$A14,DATA!$L$38=СПИСОК!$A14,DATA!$M$38=СПИСОК!$A14),"++","+")))</f>
        <v xml:space="preserve"> </v>
      </c>
      <c r="AN15" s="21" t="str">
        <f>IF((IF(DATA!$K14=COLUMN() - 2,1,0)+IF(DATA!$L14=COLUMN() - 2,1,0)+IF(DATA!$M14=COLUMN() - 2,1,0))=0," ",(IF(OR(DATA!$K$39=СПИСОК!$A14,DATA!$L$39=СПИСОК!$A14,DATA!$M$39=СПИСОК!$A14),"++","+")))</f>
        <v xml:space="preserve"> </v>
      </c>
      <c r="AO15" s="21" t="str">
        <f>IF((IF(DATA!$K14=COLUMN() - 2,1,0)+IF(DATA!$L14=COLUMN() - 2,1,0)+IF(DATA!$M14=COLUMN() - 2,1,0))=0," ",(IF(OR(DATA!$K$40=СПИСОК!$A14,DATA!$L$40=СПИСОК!$A14,DATA!$M$40=СПИСОК!$A14),"++","+")))</f>
        <v xml:space="preserve"> </v>
      </c>
      <c r="AP15" s="41" t="str">
        <f>IF((IF(DATA!$K14=COLUMN() - 2,1,0)+IF(DATA!$L14=COLUMN() - 2,1,0)+IF(DATA!$M14=COLUMN() - 2,1,0))=0," ",(IF(OR(DATA!$K$41=СПИСОК!$A14,DATA!$L$41=СПИСОК!$A14,DATA!$M$41=СПИСОК!$A14),"++","+")))</f>
        <v xml:space="preserve"> </v>
      </c>
      <c r="AQ15" s="33"/>
    </row>
    <row r="16" spans="1:43" ht="45" customHeight="1" x14ac:dyDescent="0.3">
      <c r="A16" s="85" t="str">
        <f>IF(СПИСОК!B15="","",СПИСОК!B15)</f>
        <v>Краснякова Надежда Сергеевна</v>
      </c>
      <c r="B16" s="22"/>
      <c r="C16" s="20" t="str">
        <f>IF((IF(DATA!$K15=1,1,0)+IF(DATA!$L15=1,1,0)+IF(DATA!$M15=1,1,0))=0," ",(IF(OR(DATA!$K$2=СПИСОК!$A15,DATA!$L$2=СПИСОК!$A15,DATA!$M$2=СПИСОК!$A15),"++","+")))</f>
        <v xml:space="preserve"> </v>
      </c>
      <c r="D16" s="20" t="str">
        <f>IF((IF(DATA!K15=2,1,0)+IF(DATA!$L15=2,1,0)+IF(DATA!$M15=2,1,0))=0," ",(IF(OR(DATA!$K$3=СПИСОК!$A15,DATA!$L$3=СПИСОК!$A15,DATA!$M$3=СПИСОК!$A15),"++","+")))</f>
        <v>+</v>
      </c>
      <c r="E16" s="20" t="str">
        <f>IF((IF(DATA!$K15=3,1,0)+IF(DATA!$L15=3,1,0)+IF(DATA!$M15=3,1,0))=0," ",(IF(OR(DATA!$K$4=СПИСОК!$A15,DATA!$L$4=СПИСОК!$A15,DATA!$M$4=СПИСОК!$A15),"++","+")))</f>
        <v xml:space="preserve"> </v>
      </c>
      <c r="F16" s="20" t="str">
        <f>IF((IF(DATA!$K15=4,1,0)+IF(DATA!$L15=4,1,0)+IF(DATA!$M15=4,1,0))=0," ",(IF(OR(DATA!$K$5=СПИСОК!$A15,DATA!$L$5=СПИСОК!$A15,DATA!$M$5=СПИСОК!$A15),"++","+")))</f>
        <v xml:space="preserve"> </v>
      </c>
      <c r="G16" s="20" t="str">
        <f>IF((IF(DATA!$K15=COLUMN() - 2,1,0)+IF(DATA!$L15=COLUMN() - 2,1,0)+IF(DATA!$M15=COLUMN() - 2,1,0))=0," ",(IF(OR(DATA!$K$6=СПИСОК!$A15,DATA!$L$6=СПИСОК!$A15,DATA!$M$6=СПИСОК!$A15),"++","+")))</f>
        <v xml:space="preserve"> </v>
      </c>
      <c r="H16" s="20" t="str">
        <f>IF((IF(DATA!$K15=COLUMN() - 2,1,0)+IF(DATA!$L15=COLUMN() - 2,1,0)+IF(DATA!$M15=COLUMN() - 2,1,0))=0," ",(IF(OR(DATA!$K$7=СПИСОК!$A15,DATA!$L$7=СПИСОК!$A15,DATA!$M$7=СПИСОК!$A15),"++","+")))</f>
        <v xml:space="preserve"> </v>
      </c>
      <c r="I16" s="20" t="str">
        <f>IF((IF(DATA!$K15=COLUMN() - 2,1,0)+IF(DATA!$L15=COLUMN() - 2,1,0)+IF(DATA!$M15=COLUMN() - 2,1,0))=0," ",(IF(OR(DATA!$K$8=СПИСОК!$A15,DATA!$L$8=СПИСОК!$A15,DATA!$M$8=СПИСОК!$A15),"++","+")))</f>
        <v xml:space="preserve"> </v>
      </c>
      <c r="J16" s="21" t="str">
        <f>IF((IF(DATA!$K15=COLUMN() - 2,1,0)+IF(DATA!$L15=COLUMN() - 2,1,0)+IF(DATA!$M15=COLUMN() - 2,1,0))=0," ",(IF(OR(DATA!$K$9=СПИСОК!$A15,DATA!$L$9=СПИСОК!$A15,DATA!$M$9=СПИСОК!$A15),"++","+")))</f>
        <v xml:space="preserve"> </v>
      </c>
      <c r="K16" s="21" t="str">
        <f>IF((IF(DATA!$K15=COLUMN() - 2,1,0)+IF(DATA!$L15=COLUMN() - 2,1,0)+IF(DATA!$M15=COLUMN() - 2,1,0))=0," ",(IF(OR(DATA!$K$10=СПИСОК!$A15,DATA!$L$10=СПИСОК!$A15,DATA!$M$10=СПИСОК!$A15),"++","+")))</f>
        <v xml:space="preserve"> </v>
      </c>
      <c r="L16" s="21" t="str">
        <f>IF((IF(DATA!$K15=COLUMN() - 2,1,0)+IF(DATA!$L15=COLUMN() - 2,1,0)+IF(DATA!$M15=COLUMN() - 2,1,0))=0," ",(IF(OR(DATA!$K$11=СПИСОК!$A15,DATA!$L$11=СПИСОК!$A15,DATA!$M$11=СПИСОК!$A15),"++","+")))</f>
        <v xml:space="preserve"> </v>
      </c>
      <c r="M16" s="21" t="str">
        <f>IF((IF(DATA!$K15=COLUMN() - 2,1,0)+IF(DATA!$L15=COLUMN() - 2,1,0)+IF(DATA!$M15=COLUMN() - 2,1,0))=0," ",(IF(OR(DATA!$K$12=СПИСОК!$A15,DATA!$L$12=СПИСОК!$A15,DATA!$M$12=СПИСОК!$A15),"++","+")))</f>
        <v xml:space="preserve"> </v>
      </c>
      <c r="N16" s="21" t="str">
        <f>IF((IF(DATA!$K15=COLUMN() - 2,1,0)+IF(DATA!$L15=COLUMN() - 2,1,0)+IF(DATA!$M15=COLUMN() - 2,1,0))=0," ",(IF(OR(DATA!$K$13=СПИСОК!$A15,DATA!$L$13=СПИСОК!$A15,DATA!$M$13=СПИСОК!$A15),"++","+")))</f>
        <v xml:space="preserve"> </v>
      </c>
      <c r="O16" s="21" t="str">
        <f>IF((IF(DATA!$K15=COLUMN() - 2,1,0)+IF(DATA!$L15=COLUMN() - 2,1,0)+IF(DATA!$M15=COLUMN() - 2,1,0))=0," ",(IF(OR(DATA!$K$14=СПИСОК!$A15,DATA!$L$14=СПИСОК!$A15,DATA!$M$14=СПИСОК!$A15),"++","+")))</f>
        <v xml:space="preserve"> </v>
      </c>
      <c r="P16" s="23"/>
      <c r="Q16" s="21" t="str">
        <f>IF((IF(DATA!$K15=COLUMN() - 2,1,0)+IF(DATA!$L15=COLUMN() - 2,1,0)+IF(DATA!$M15=COLUMN() - 2,1,0))=0," ",(IF(OR(DATA!$K$16=СПИСОК!$A15,DATA!$L$16=СПИСОК!$A15,DATA!$M$16=СПИСОК!$A15),"++","+")))</f>
        <v xml:space="preserve"> </v>
      </c>
      <c r="R16" s="21" t="str">
        <f>IF((IF(DATA!$K15=COLUMN() - 2,1,0)+IF(DATA!$L15=COLUMN() - 2,1,0)+IF(DATA!$M15=COLUMN() - 2,1,0))=0," ",(IF(OR(DATA!$K$17=СПИСОК!$A15,DATA!$L$17=СПИСОК!$A15,DATA!$M$17=СПИСОК!$A15),"++","+")))</f>
        <v xml:space="preserve"> </v>
      </c>
      <c r="S16" s="21" t="str">
        <f>IF((IF(DATA!$K15=COLUMN() - 2,1,0)+IF(DATA!$L15=COLUMN() - 2,1,0)+IF(DATA!$M15=COLUMN() - 2,1,0))=0," ",(IF(OR(DATA!$K$18=СПИСОК!$A15,DATA!$L$18=СПИСОК!$A15,DATA!$M$18=СПИСОК!$A15),"++","+")))</f>
        <v xml:space="preserve"> </v>
      </c>
      <c r="T16" s="21" t="str">
        <f>IF((IF(DATA!$K15=COLUMN() - 2,1,0)+IF(DATA!$L15=COLUMN() - 2,1,0)+IF(DATA!$M15=COLUMN() - 2,1,0))=0," ",(IF(OR(DATA!$K$19=СПИСОК!$A15,DATA!$L$19=СПИСОК!$A15,DATA!$M$19=СПИСОК!$A15),"++","+")))</f>
        <v xml:space="preserve"> </v>
      </c>
      <c r="U16" s="21" t="str">
        <f>IF((IF(DATA!$K15=COLUMN() - 2,1,0)+IF(DATA!$L15=COLUMN() - 2,1,0)+IF(DATA!$M15=COLUMN() - 2,1,0))=0," ",(IF(OR(DATA!$K$20=СПИСОК!$A15,DATA!$L$20=СПИСОК!$A15,DATA!$M$20=СПИСОК!$A15),"++","+")))</f>
        <v xml:space="preserve"> </v>
      </c>
      <c r="V16" s="21" t="str">
        <f>IF((IF(DATA!$K15=COLUMN() - 2,1,0)+IF(DATA!$L15=COLUMN() - 2,1,0)+IF(DATA!$M15=COLUMN() - 2,1,0))=0," ",(IF(OR(DATA!$K$21=СПИСОК!$A15,DATA!$L$21=СПИСОК!$A15,DATA!$M$21=СПИСОК!$A15),"++","+")))</f>
        <v xml:space="preserve"> </v>
      </c>
      <c r="W16" s="21" t="str">
        <f>IF((IF(DATA!$K15=COLUMN() - 2,1,0)+IF(DATA!$L15=COLUMN() - 2,1,0)+IF(DATA!$M15=COLUMN() - 2,1,0))=0," ",(IF(OR(DATA!$K$22=СПИСОК!$A15,DATA!$L$22=СПИСОК!$A15,DATA!$M$22=СПИСОК!$A15),"++","+")))</f>
        <v xml:space="preserve"> </v>
      </c>
      <c r="X16" s="21" t="str">
        <f>IF((IF(DATA!$K15=COLUMN() - 2,1,0)+IF(DATA!$L15=COLUMN() - 2,1,0)+IF(DATA!$M15=COLUMN() - 2,1,0))=0," ",(IF(OR(DATA!$K$23=СПИСОК!$A15,DATA!$L$23=СПИСОК!$A15,DATA!$M$23=СПИСОК!$A15),"++","+")))</f>
        <v xml:space="preserve"> </v>
      </c>
      <c r="Y16" s="21" t="str">
        <f>IF((IF(DATA!$K15=COLUMN() - 2,1,0)+IF(DATA!$L15=COLUMN() - 2,1,0)+IF(DATA!$M15=COLUMN() - 2,1,0))=0," ",(IF(OR(DATA!$K$24=СПИСОК!$A15,DATA!$L$24=СПИСОК!$A15,DATA!$M$24=СПИСОК!$A15),"++","+")))</f>
        <v xml:space="preserve"> </v>
      </c>
      <c r="Z16" s="21" t="str">
        <f>IF((IF(DATA!$K15=COLUMN() - 2,1,0)+IF(DATA!$L15=COLUMN() - 2,1,0)+IF(DATA!$M15=COLUMN() - 2,1,0))=0," ",(IF(OR(DATA!$K$25=СПИСОК!$A15,DATA!$L$25=СПИСОК!$A15,DATA!$M$25=СПИСОК!$A15),"++","+")))</f>
        <v xml:space="preserve"> </v>
      </c>
      <c r="AA16" s="21" t="str">
        <f>IF((IF(DATA!$K15=COLUMN() - 2,1,0)+IF(DATA!$L15=COLUMN() - 2,1,0)+IF(DATA!$M15=COLUMN() - 2,1,0))=0," ",(IF(OR(DATA!$K$26=СПИСОК!$A15,DATA!$L$26=СПИСОК!$A15,DATA!$M$26=СПИСОК!$A15),"++","+")))</f>
        <v xml:space="preserve"> </v>
      </c>
      <c r="AB16" s="21" t="str">
        <f>IF((IF(DATA!$K15=COLUMN() - 2,1,0)+IF(DATA!$L15=COLUMN() - 2,1,0)+IF(DATA!$M15=COLUMN() - 2,1,0))=0," ",(IF(OR(DATA!$K$27=СПИСОК!$A15,DATA!$L$27=СПИСОК!$A15,DATA!$M$27=СПИСОК!$A15),"++","+")))</f>
        <v xml:space="preserve"> </v>
      </c>
      <c r="AC16" s="21" t="str">
        <f>IF((IF(DATA!$K15=COLUMN() - 2,1,0)+IF(DATA!$L15=COLUMN() - 2,1,0)+IF(DATA!$M15=COLUMN() - 2,1,0))=0," ",(IF(OR(DATA!$K$28=СПИСОК!$A15,DATA!$L$28=СПИСОК!$A15,DATA!$M$28=СПИСОК!$A15),"++","+")))</f>
        <v xml:space="preserve"> </v>
      </c>
      <c r="AD16" s="21" t="str">
        <f>IF((IF(DATA!$K15=COLUMN() - 2,1,0)+IF(DATA!$L15=COLUMN() - 2,1,0)+IF(DATA!$M15=COLUMN() - 2,1,0))=0," ",(IF(OR(DATA!$K$29=СПИСОК!$A15,DATA!$L$29=СПИСОК!$A15,DATA!$M$29=СПИСОК!$A15),"++","+")))</f>
        <v xml:space="preserve"> </v>
      </c>
      <c r="AE16" s="21" t="str">
        <f>IF((IF(DATA!$K15=COLUMN() - 2,1,0)+IF(DATA!$L15=COLUMN() - 2,1,0)+IF(DATA!$M15=COLUMN() - 2,1,0))=0," ",(IF(OR(DATA!$K$30=СПИСОК!$A15,DATA!$L$30=СПИСОК!$A15,DATA!$M$30=СПИСОК!$A15),"++","+")))</f>
        <v xml:space="preserve"> </v>
      </c>
      <c r="AF16" s="21" t="str">
        <f>IF((IF(DATA!$K15=COLUMN() - 2,1,0)+IF(DATA!$L15=COLUMN() - 2,1,0)+IF(DATA!$M15=COLUMN() - 2,1,0))=0," ",(IF(OR(DATA!$K$31=СПИСОК!$A15,DATA!$L$31=СПИСОК!$A15,DATA!$M$31=СПИСОК!$A15),"++","+")))</f>
        <v xml:space="preserve"> </v>
      </c>
      <c r="AG16" s="21" t="str">
        <f>IF((IF(DATA!$K15=COLUMN() - 2,1,0)+IF(DATA!$L15=COLUMN() - 2,1,0)+IF(DATA!$M15=COLUMN() - 2,1,0))=0," ",(IF(OR(DATA!$K$32=СПИСОК!$A15,DATA!$L$32=СПИСОК!$A15,DATA!$M$32=СПИСОК!$A15),"++","+")))</f>
        <v xml:space="preserve"> </v>
      </c>
      <c r="AH16" s="21" t="str">
        <f>IF((IF(DATA!$K15=COLUMN() - 2,1,0)+IF(DATA!$L15=COLUMN() - 2,1,0)+IF(DATA!$M15=COLUMN() - 2,1,0))=0," ",(IF(OR(DATA!$K$33=СПИСОК!$A15,DATA!$L$33=СПИСОК!$A15,DATA!$M$33=СПИСОК!$A15),"++","+")))</f>
        <v xml:space="preserve"> </v>
      </c>
      <c r="AI16" s="21" t="str">
        <f>IF((IF(DATA!$K15=COLUMN() - 2,1,0)+IF(DATA!$L15=COLUMN() - 2,1,0)+IF(DATA!$M15=COLUMN() - 2,1,0))=0," ",(IF(OR(DATA!$K$34=СПИСОК!$A15,DATA!$L$34=СПИСОК!$A15,DATA!$M$34=СПИСОК!$A15),"++","+")))</f>
        <v xml:space="preserve"> </v>
      </c>
      <c r="AJ16" s="21" t="str">
        <f>IF((IF(DATA!$K15=COLUMN() - 2,1,0)+IF(DATA!$L15=COLUMN() - 2,1,0)+IF(DATA!$M15=COLUMN() - 2,1,0))=0," ",(IF(OR(DATA!$K$35=СПИСОК!$A15,DATA!$L$35=СПИСОК!$A15,DATA!$M$35=СПИСОК!$A15),"++","+")))</f>
        <v xml:space="preserve"> </v>
      </c>
      <c r="AK16" s="21" t="str">
        <f>IF((IF(DATA!$K15=COLUMN() - 2,1,0)+IF(DATA!$L15=COLUMN() - 2,1,0)+IF(DATA!$M15=COLUMN() - 2,1,0))=0," ",(IF(OR(DATA!$K$36=СПИСОК!$A15,DATA!$L$36=СПИСОК!$A15,DATA!$M$36=СПИСОК!$A15),"++","+")))</f>
        <v xml:space="preserve"> </v>
      </c>
      <c r="AL16" s="21" t="str">
        <f>IF((IF(DATA!$K15=COLUMN() - 2,1,0)+IF(DATA!$L15=COLUMN() - 2,1,0)+IF(DATA!$M15=COLUMN() - 2,1,0))=0," ",(IF(OR(DATA!$K$37=СПИСОК!$A15,DATA!$L$37=СПИСОК!$A15,DATA!$M$37=СПИСОК!$A15),"++","+")))</f>
        <v xml:space="preserve"> </v>
      </c>
      <c r="AM16" s="21" t="str">
        <f>IF((IF(DATA!$K15=COLUMN() - 2,1,0)+IF(DATA!$L15=COLUMN() - 2,1,0)+IF(DATA!$M15=COLUMN() - 2,1,0))=0," ",(IF(OR(DATA!$K$38=СПИСОК!$A15,DATA!$L$38=СПИСОК!$A15,DATA!$M$38=СПИСОК!$A15),"++","+")))</f>
        <v xml:space="preserve"> </v>
      </c>
      <c r="AN16" s="21" t="str">
        <f>IF((IF(DATA!$K15=COLUMN() - 2,1,0)+IF(DATA!$L15=COLUMN() - 2,1,0)+IF(DATA!$M15=COLUMN() - 2,1,0))=0," ",(IF(OR(DATA!$K$39=СПИСОК!$A15,DATA!$L$39=СПИСОК!$A15,DATA!$M$39=СПИСОК!$A15),"++","+")))</f>
        <v xml:space="preserve"> </v>
      </c>
      <c r="AO16" s="21" t="str">
        <f>IF((IF(DATA!$K15=COLUMN() - 2,1,0)+IF(DATA!$L15=COLUMN() - 2,1,0)+IF(DATA!$M15=COLUMN() - 2,1,0))=0," ",(IF(OR(DATA!$K$40=СПИСОК!$A15,DATA!$L$40=СПИСОК!$A15,DATA!$M$40=СПИСОК!$A15),"++","+")))</f>
        <v xml:space="preserve"> </v>
      </c>
      <c r="AP16" s="41" t="str">
        <f>IF((IF(DATA!$K15=COLUMN() - 2,1,0)+IF(DATA!$L15=COLUMN() - 2,1,0)+IF(DATA!$M15=COLUMN() - 2,1,0))=0," ",(IF(OR(DATA!$K$41=СПИСОК!$A15,DATA!$L$41=СПИСОК!$A15,DATA!$M$41=СПИСОК!$A15),"++","+")))</f>
        <v xml:space="preserve"> </v>
      </c>
      <c r="AQ16" s="33"/>
    </row>
    <row r="17" spans="1:43" ht="45" customHeight="1" x14ac:dyDescent="0.3">
      <c r="A17" s="85" t="str">
        <f>IF(СПИСОК!B16="","",СПИСОК!B16)</f>
        <v>Кузнецова Александра Александровна</v>
      </c>
      <c r="B17" s="22"/>
      <c r="C17" s="20" t="str">
        <f>IF((IF(DATA!$K16=1,1,0)+IF(DATA!$L16=1,1,0)+IF(DATA!$M16=1,1,0))=0," ",(IF(OR(DATA!$K$2=СПИСОК!$A16,DATA!$L$2=СПИСОК!$A16,DATA!$M$2=СПИСОК!$A16),"++","+")))</f>
        <v xml:space="preserve"> </v>
      </c>
      <c r="D17" s="20" t="str">
        <f>IF((IF(DATA!K16=2,1,0)+IF(DATA!$L16=2,1,0)+IF(DATA!$M16=2,1,0))=0," ",(IF(OR(DATA!$K$3=СПИСОК!$A16,DATA!$L$3=СПИСОК!$A16,DATA!$M$3=СПИСОК!$A16),"++","+")))</f>
        <v xml:space="preserve"> </v>
      </c>
      <c r="E17" s="20" t="str">
        <f>IF((IF(DATA!$K16=3,1,0)+IF(DATA!$L16=3,1,0)+IF(DATA!$M16=3,1,0))=0," ",(IF(OR(DATA!$K$4=СПИСОК!$A16,DATA!$L$4=СПИСОК!$A16,DATA!$M$4=СПИСОК!$A16),"++","+")))</f>
        <v xml:space="preserve"> </v>
      </c>
      <c r="F17" s="20" t="str">
        <f>IF((IF(DATA!$K16=4,1,0)+IF(DATA!$L16=4,1,0)+IF(DATA!$M16=4,1,0))=0," ",(IF(OR(DATA!$K$5=СПИСОК!$A16,DATA!$L$5=СПИСОК!$A16,DATA!$M$5=СПИСОК!$A16),"++","+")))</f>
        <v xml:space="preserve"> </v>
      </c>
      <c r="G17" s="20" t="str">
        <f>IF((IF(DATA!$K16=COLUMN() - 2,1,0)+IF(DATA!$L16=COLUMN() - 2,1,0)+IF(DATA!$M16=COLUMN() - 2,1,0))=0," ",(IF(OR(DATA!$K$6=СПИСОК!$A16,DATA!$L$6=СПИСОК!$A16,DATA!$M$6=СПИСОК!$A16),"++","+")))</f>
        <v xml:space="preserve"> </v>
      </c>
      <c r="H17" s="20" t="str">
        <f>IF((IF(DATA!$K16=COLUMN() - 2,1,0)+IF(DATA!$L16=COLUMN() - 2,1,0)+IF(DATA!$M16=COLUMN() - 2,1,0))=0," ",(IF(OR(DATA!$K$7=СПИСОК!$A16,DATA!$L$7=СПИСОК!$A16,DATA!$M$7=СПИСОК!$A16),"++","+")))</f>
        <v xml:space="preserve"> </v>
      </c>
      <c r="I17" s="20" t="str">
        <f>IF((IF(DATA!$K16=COLUMN() - 2,1,0)+IF(DATA!$L16=COLUMN() - 2,1,0)+IF(DATA!$M16=COLUMN() - 2,1,0))=0," ",(IF(OR(DATA!$K$8=СПИСОК!$A16,DATA!$L$8=СПИСОК!$A16,DATA!$M$8=СПИСОК!$A16),"++","+")))</f>
        <v xml:space="preserve"> </v>
      </c>
      <c r="J17" s="21" t="str">
        <f>IF((IF(DATA!$K16=COLUMN() - 2,1,0)+IF(DATA!$L16=COLUMN() - 2,1,0)+IF(DATA!$M16=COLUMN() - 2,1,0))=0," ",(IF(OR(DATA!$K$9=СПИСОК!$A16,DATA!$L$9=СПИСОК!$A16,DATA!$M$9=СПИСОК!$A16),"++","+")))</f>
        <v xml:space="preserve"> </v>
      </c>
      <c r="K17" s="21" t="str">
        <f>IF((IF(DATA!$K16=COLUMN() - 2,1,0)+IF(DATA!$L16=COLUMN() - 2,1,0)+IF(DATA!$M16=COLUMN() - 2,1,0))=0," ",(IF(OR(DATA!$K$10=СПИСОК!$A16,DATA!$L$10=СПИСОК!$A16,DATA!$M$10=СПИСОК!$A16),"++","+")))</f>
        <v xml:space="preserve"> </v>
      </c>
      <c r="L17" s="21" t="str">
        <f>IF((IF(DATA!$K16=COLUMN() - 2,1,0)+IF(DATA!$L16=COLUMN() - 2,1,0)+IF(DATA!$M16=COLUMN() - 2,1,0))=0," ",(IF(OR(DATA!$K$11=СПИСОК!$A16,DATA!$L$11=СПИСОК!$A16,DATA!$M$11=СПИСОК!$A16),"++","+")))</f>
        <v xml:space="preserve"> </v>
      </c>
      <c r="M17" s="21" t="str">
        <f>IF((IF(DATA!$K16=COLUMN() - 2,1,0)+IF(DATA!$L16=COLUMN() - 2,1,0)+IF(DATA!$M16=COLUMN() - 2,1,0))=0," ",(IF(OR(DATA!$K$12=СПИСОК!$A16,DATA!$L$12=СПИСОК!$A16,DATA!$M$12=СПИСОК!$A16),"++","+")))</f>
        <v xml:space="preserve"> </v>
      </c>
      <c r="N17" s="21" t="str">
        <f>IF((IF(DATA!$K16=COLUMN() - 2,1,0)+IF(DATA!$L16=COLUMN() - 2,1,0)+IF(DATA!$M16=COLUMN() - 2,1,0))=0," ",(IF(OR(DATA!$K$13=СПИСОК!$A16,DATA!$L$13=СПИСОК!$A16,DATA!$M$13=СПИСОК!$A16),"++","+")))</f>
        <v xml:space="preserve"> </v>
      </c>
      <c r="O17" s="21" t="str">
        <f>IF((IF(DATA!$K16=COLUMN() - 2,1,0)+IF(DATA!$L16=COLUMN() - 2,1,0)+IF(DATA!$M16=COLUMN() - 2,1,0))=0," ",(IF(OR(DATA!$K$14=СПИСОК!$A16,DATA!$L$14=СПИСОК!$A16,DATA!$M$14=СПИСОК!$A16),"++","+")))</f>
        <v xml:space="preserve"> </v>
      </c>
      <c r="P17" s="21" t="str">
        <f>IF((IF(DATA!$K16=COLUMN() - 2,1,0)+IF(DATA!$L16=COLUMN() - 2,1,0)+IF(DATA!$M16=COLUMN() - 2,1,0))=0," ",(IF(OR(DATA!$K$15=СПИСОК!$A16,DATA!$L$15=СПИСОК!$A16,DATA!$M$15=СПИСОК!$A16),"++","+")))</f>
        <v xml:space="preserve"> </v>
      </c>
      <c r="Q17" s="23"/>
      <c r="R17" s="21" t="str">
        <f>IF((IF(DATA!$K16=COLUMN() - 2,1,0)+IF(DATA!$L16=COLUMN() - 2,1,0)+IF(DATA!$M16=COLUMN() - 2,1,0))=0," ",(IF(OR(DATA!$K$17=СПИСОК!$A16,DATA!$L$17=СПИСОК!$A16,DATA!$M$17=СПИСОК!$A16),"++","+")))</f>
        <v xml:space="preserve"> </v>
      </c>
      <c r="S17" s="21" t="str">
        <f>IF((IF(DATA!$K16=COLUMN() - 2,1,0)+IF(DATA!$L16=COLUMN() - 2,1,0)+IF(DATA!$M16=COLUMN() - 2,1,0))=0," ",(IF(OR(DATA!$K$18=СПИСОК!$A16,DATA!$L$18=СПИСОК!$A16,DATA!$M$18=СПИСОК!$A16),"++","+")))</f>
        <v xml:space="preserve"> </v>
      </c>
      <c r="T17" s="21" t="str">
        <f>IF((IF(DATA!$K16=COLUMN() - 2,1,0)+IF(DATA!$L16=COLUMN() - 2,1,0)+IF(DATA!$M16=COLUMN() - 2,1,0))=0," ",(IF(OR(DATA!$K$19=СПИСОК!$A16,DATA!$L$19=СПИСОК!$A16,DATA!$M$19=СПИСОК!$A16),"++","+")))</f>
        <v xml:space="preserve"> </v>
      </c>
      <c r="U17" s="21" t="str">
        <f>IF((IF(DATA!$K16=COLUMN() - 2,1,0)+IF(DATA!$L16=COLUMN() - 2,1,0)+IF(DATA!$M16=COLUMN() - 2,1,0))=0," ",(IF(OR(DATA!$K$20=СПИСОК!$A16,DATA!$L$20=СПИСОК!$A16,DATA!$M$20=СПИСОК!$A16),"++","+")))</f>
        <v xml:space="preserve"> </v>
      </c>
      <c r="V17" s="21" t="str">
        <f>IF((IF(DATA!$K16=COLUMN() - 2,1,0)+IF(DATA!$L16=COLUMN() - 2,1,0)+IF(DATA!$M16=COLUMN() - 2,1,0))=0," ",(IF(OR(DATA!$K$21=СПИСОК!$A16,DATA!$L$21=СПИСОК!$A16,DATA!$M$21=СПИСОК!$A16),"++","+")))</f>
        <v xml:space="preserve"> </v>
      </c>
      <c r="W17" s="21" t="str">
        <f>IF((IF(DATA!$K16=COLUMN() - 2,1,0)+IF(DATA!$L16=COLUMN() - 2,1,0)+IF(DATA!$M16=COLUMN() - 2,1,0))=0," ",(IF(OR(DATA!$K$22=СПИСОК!$A16,DATA!$L$22=СПИСОК!$A16,DATA!$M$22=СПИСОК!$A16),"++","+")))</f>
        <v xml:space="preserve"> </v>
      </c>
      <c r="X17" s="21" t="str">
        <f>IF((IF(DATA!$K16=COLUMN() - 2,1,0)+IF(DATA!$L16=COLUMN() - 2,1,0)+IF(DATA!$M16=COLUMN() - 2,1,0))=0," ",(IF(OR(DATA!$K$23=СПИСОК!$A16,DATA!$L$23=СПИСОК!$A16,DATA!$M$23=СПИСОК!$A16),"++","+")))</f>
        <v xml:space="preserve"> </v>
      </c>
      <c r="Y17" s="21" t="str">
        <f>IF((IF(DATA!$K16=COLUMN() - 2,1,0)+IF(DATA!$L16=COLUMN() - 2,1,0)+IF(DATA!$M16=COLUMN() - 2,1,0))=0," ",(IF(OR(DATA!$K$24=СПИСОК!$A16,DATA!$L$24=СПИСОК!$A16,DATA!$M$24=СПИСОК!$A16),"++","+")))</f>
        <v xml:space="preserve"> </v>
      </c>
      <c r="Z17" s="21" t="str">
        <f>IF((IF(DATA!$K16=COLUMN() - 2,1,0)+IF(DATA!$L16=COLUMN() - 2,1,0)+IF(DATA!$M16=COLUMN() - 2,1,0))=0," ",(IF(OR(DATA!$K$25=СПИСОК!$A16,DATA!$L$25=СПИСОК!$A16,DATA!$M$25=СПИСОК!$A16),"++","+")))</f>
        <v xml:space="preserve"> </v>
      </c>
      <c r="AA17" s="21" t="str">
        <f>IF((IF(DATA!$K16=COLUMN() - 2,1,0)+IF(DATA!$L16=COLUMN() - 2,1,0)+IF(DATA!$M16=COLUMN() - 2,1,0))=0," ",(IF(OR(DATA!$K$26=СПИСОК!$A16,DATA!$L$26=СПИСОК!$A16,DATA!$M$26=СПИСОК!$A16),"++","+")))</f>
        <v xml:space="preserve"> </v>
      </c>
      <c r="AB17" s="21" t="str">
        <f>IF((IF(DATA!$K16=COLUMN() - 2,1,0)+IF(DATA!$L16=COLUMN() - 2,1,0)+IF(DATA!$M16=COLUMN() - 2,1,0))=0," ",(IF(OR(DATA!$K$27=СПИСОК!$A16,DATA!$L$27=СПИСОК!$A16,DATA!$M$27=СПИСОК!$A16),"++","+")))</f>
        <v xml:space="preserve"> </v>
      </c>
      <c r="AC17" s="21" t="str">
        <f>IF((IF(DATA!$K16=COLUMN() - 2,1,0)+IF(DATA!$L16=COLUMN() - 2,1,0)+IF(DATA!$M16=COLUMN() - 2,1,0))=0," ",(IF(OR(DATA!$K$28=СПИСОК!$A16,DATA!$L$28=СПИСОК!$A16,DATA!$M$28=СПИСОК!$A16),"++","+")))</f>
        <v xml:space="preserve"> </v>
      </c>
      <c r="AD17" s="21" t="str">
        <f>IF((IF(DATA!$K16=COLUMN() - 2,1,0)+IF(DATA!$L16=COLUMN() - 2,1,0)+IF(DATA!$M16=COLUMN() - 2,1,0))=0," ",(IF(OR(DATA!$K$29=СПИСОК!$A16,DATA!$L$29=СПИСОК!$A16,DATA!$M$29=СПИСОК!$A16),"++","+")))</f>
        <v xml:space="preserve"> </v>
      </c>
      <c r="AE17" s="21" t="str">
        <f>IF((IF(DATA!$K16=COLUMN() - 2,1,0)+IF(DATA!$L16=COLUMN() - 2,1,0)+IF(DATA!$M16=COLUMN() - 2,1,0))=0," ",(IF(OR(DATA!$K$30=СПИСОК!$A16,DATA!$L$30=СПИСОК!$A16,DATA!$M$30=СПИСОК!$A16),"++","+")))</f>
        <v xml:space="preserve"> </v>
      </c>
      <c r="AF17" s="21" t="str">
        <f>IF((IF(DATA!$K16=COLUMN() - 2,1,0)+IF(DATA!$L16=COLUMN() - 2,1,0)+IF(DATA!$M16=COLUMN() - 2,1,0))=0," ",(IF(OR(DATA!$K$31=СПИСОК!$A16,DATA!$L$31=СПИСОК!$A16,DATA!$M$31=СПИСОК!$A16),"++","+")))</f>
        <v xml:space="preserve"> </v>
      </c>
      <c r="AG17" s="21" t="str">
        <f>IF((IF(DATA!$K16=COLUMN() - 2,1,0)+IF(DATA!$L16=COLUMN() - 2,1,0)+IF(DATA!$M16=COLUMN() - 2,1,0))=0," ",(IF(OR(DATA!$K$32=СПИСОК!$A16,DATA!$L$32=СПИСОК!$A16,DATA!$M$32=СПИСОК!$A16),"++","+")))</f>
        <v xml:space="preserve"> </v>
      </c>
      <c r="AH17" s="21" t="str">
        <f>IF((IF(DATA!$K16=COLUMN() - 2,1,0)+IF(DATA!$L16=COLUMN() - 2,1,0)+IF(DATA!$M16=COLUMN() - 2,1,0))=0," ",(IF(OR(DATA!$K$33=СПИСОК!$A16,DATA!$L$33=СПИСОК!$A16,DATA!$M$33=СПИСОК!$A16),"++","+")))</f>
        <v xml:space="preserve"> </v>
      </c>
      <c r="AI17" s="21" t="str">
        <f>IF((IF(DATA!$K16=COLUMN() - 2,1,0)+IF(DATA!$L16=COLUMN() - 2,1,0)+IF(DATA!$M16=COLUMN() - 2,1,0))=0," ",(IF(OR(DATA!$K$34=СПИСОК!$A16,DATA!$L$34=СПИСОК!$A16,DATA!$M$34=СПИСОК!$A16),"++","+")))</f>
        <v xml:space="preserve"> </v>
      </c>
      <c r="AJ17" s="21" t="str">
        <f>IF((IF(DATA!$K16=COLUMN() - 2,1,0)+IF(DATA!$L16=COLUMN() - 2,1,0)+IF(DATA!$M16=COLUMN() - 2,1,0))=0," ",(IF(OR(DATA!$K$35=СПИСОК!$A16,DATA!$L$35=СПИСОК!$A16,DATA!$M$35=СПИСОК!$A16),"++","+")))</f>
        <v xml:space="preserve"> </v>
      </c>
      <c r="AK17" s="21" t="str">
        <f>IF((IF(DATA!$K16=COLUMN() - 2,1,0)+IF(DATA!$L16=COLUMN() - 2,1,0)+IF(DATA!$M16=COLUMN() - 2,1,0))=0," ",(IF(OR(DATA!$K$36=СПИСОК!$A16,DATA!$L$36=СПИСОК!$A16,DATA!$M$36=СПИСОК!$A16),"++","+")))</f>
        <v xml:space="preserve"> </v>
      </c>
      <c r="AL17" s="21" t="str">
        <f>IF((IF(DATA!$K16=COLUMN() - 2,1,0)+IF(DATA!$L16=COLUMN() - 2,1,0)+IF(DATA!$M16=COLUMN() - 2,1,0))=0," ",(IF(OR(DATA!$K$37=СПИСОК!$A16,DATA!$L$37=СПИСОК!$A16,DATA!$M$37=СПИСОК!$A16),"++","+")))</f>
        <v xml:space="preserve"> </v>
      </c>
      <c r="AM17" s="21" t="str">
        <f>IF((IF(DATA!$K16=COLUMN() - 2,1,0)+IF(DATA!$L16=COLUMN() - 2,1,0)+IF(DATA!$M16=COLUMN() - 2,1,0))=0," ",(IF(OR(DATA!$K$38=СПИСОК!$A16,DATA!$L$38=СПИСОК!$A16,DATA!$M$38=СПИСОК!$A16),"++","+")))</f>
        <v xml:space="preserve"> </v>
      </c>
      <c r="AN17" s="21" t="str">
        <f>IF((IF(DATA!$K16=COLUMN() - 2,1,0)+IF(DATA!$L16=COLUMN() - 2,1,0)+IF(DATA!$M16=COLUMN() - 2,1,0))=0," ",(IF(OR(DATA!$K$39=СПИСОК!$A16,DATA!$L$39=СПИСОК!$A16,DATA!$M$39=СПИСОК!$A16),"++","+")))</f>
        <v xml:space="preserve"> </v>
      </c>
      <c r="AO17" s="21" t="str">
        <f>IF((IF(DATA!$K16=COLUMN() - 2,1,0)+IF(DATA!$L16=COLUMN() - 2,1,0)+IF(DATA!$M16=COLUMN() - 2,1,0))=0," ",(IF(OR(DATA!$K$40=СПИСОК!$A16,DATA!$L$40=СПИСОК!$A16,DATA!$M$40=СПИСОК!$A16),"++","+")))</f>
        <v xml:space="preserve"> </v>
      </c>
      <c r="AP17" s="41" t="str">
        <f>IF((IF(DATA!$K16=COLUMN() - 2,1,0)+IF(DATA!$L16=COLUMN() - 2,1,0)+IF(DATA!$M16=COLUMN() - 2,1,0))=0," ",(IF(OR(DATA!$K$41=СПИСОК!$A16,DATA!$L$41=СПИСОК!$A16,DATA!$M$41=СПИСОК!$A16),"++","+")))</f>
        <v xml:space="preserve"> </v>
      </c>
      <c r="AQ17" s="33"/>
    </row>
    <row r="18" spans="1:43" ht="45" customHeight="1" x14ac:dyDescent="0.3">
      <c r="A18" s="85" t="str">
        <f>IF(СПИСОК!B17="","",СПИСОК!B17)</f>
        <v>Кузнецова Валерия Александровна</v>
      </c>
      <c r="B18" s="22"/>
      <c r="C18" s="20" t="str">
        <f>IF((IF(DATA!$K17=1,1,0)+IF(DATA!$L17=1,1,0)+IF(DATA!$M17=1,1,0))=0," ",(IF(OR(DATA!$K$2=СПИСОК!$A17,DATA!$L$2=СПИСОК!$A17,DATA!$M$2=СПИСОК!$A17),"++","+")))</f>
        <v xml:space="preserve"> </v>
      </c>
      <c r="D18" s="20" t="str">
        <f>IF((IF(DATA!K17=2,1,0)+IF(DATA!$L17=2,1,0)+IF(DATA!$M17=2,1,0))=0," ",(IF(OR(DATA!$K$3=СПИСОК!$A17,DATA!$L$3=СПИСОК!$A17,DATA!$M$3=СПИСОК!$A17),"++","+")))</f>
        <v xml:space="preserve"> </v>
      </c>
      <c r="E18" s="20" t="str">
        <f>IF((IF(DATA!$K17=3,1,0)+IF(DATA!$L17=3,1,0)+IF(DATA!$M17=3,1,0))=0," ",(IF(OR(DATA!$K$4=СПИСОК!$A17,DATA!$L$4=СПИСОК!$A17,DATA!$M$4=СПИСОК!$A17),"++","+")))</f>
        <v xml:space="preserve"> </v>
      </c>
      <c r="F18" s="20" t="str">
        <f>IF((IF(DATA!$K17=4,1,0)+IF(DATA!$L17=4,1,0)+IF(DATA!$M17=4,1,0))=0," ",(IF(OR(DATA!$K$5=СПИСОК!$A17,DATA!$L$5=СПИСОК!$A17,DATA!$M$5=СПИСОК!$A17),"++","+")))</f>
        <v xml:space="preserve"> </v>
      </c>
      <c r="G18" s="20" t="str">
        <f>IF((IF(DATA!$K17=COLUMN() - 2,1,0)+IF(DATA!$L17=COLUMN() - 2,1,0)+IF(DATA!$M17=COLUMN() - 2,1,0))=0," ",(IF(OR(DATA!$K$6=СПИСОК!$A17,DATA!$L$6=СПИСОК!$A17,DATA!$M$6=СПИСОК!$A17),"++","+")))</f>
        <v xml:space="preserve"> </v>
      </c>
      <c r="H18" s="20" t="str">
        <f>IF((IF(DATA!$K17=COLUMN() - 2,1,0)+IF(DATA!$L17=COLUMN() - 2,1,0)+IF(DATA!$M17=COLUMN() - 2,1,0))=0," ",(IF(OR(DATA!$K$7=СПИСОК!$A17,DATA!$L$7=СПИСОК!$A17,DATA!$M$7=СПИСОК!$A17),"++","+")))</f>
        <v xml:space="preserve"> </v>
      </c>
      <c r="I18" s="20" t="str">
        <f>IF((IF(DATA!$K17=COLUMN() - 2,1,0)+IF(DATA!$L17=COLUMN() - 2,1,0)+IF(DATA!$M17=COLUMN() - 2,1,0))=0," ",(IF(OR(DATA!$K$8=СПИСОК!$A17,DATA!$L$8=СПИСОК!$A17,DATA!$M$8=СПИСОК!$A17),"++","+")))</f>
        <v xml:space="preserve"> </v>
      </c>
      <c r="J18" s="21" t="str">
        <f>IF((IF(DATA!$K17=COLUMN() - 2,1,0)+IF(DATA!$L17=COLUMN() - 2,1,0)+IF(DATA!$M17=COLUMN() - 2,1,0))=0," ",(IF(OR(DATA!$K$9=СПИСОК!$A17,DATA!$L$9=СПИСОК!$A17,DATA!$M$9=СПИСОК!$A17),"++","+")))</f>
        <v xml:space="preserve"> </v>
      </c>
      <c r="K18" s="21" t="str">
        <f>IF((IF(DATA!$K17=COLUMN() - 2,1,0)+IF(DATA!$L17=COLUMN() - 2,1,0)+IF(DATA!$M17=COLUMN() - 2,1,0))=0," ",(IF(OR(DATA!$K$10=СПИСОК!$A17,DATA!$L$10=СПИСОК!$A17,DATA!$M$10=СПИСОК!$A17),"++","+")))</f>
        <v xml:space="preserve"> </v>
      </c>
      <c r="L18" s="21" t="str">
        <f>IF((IF(DATA!$K17=COLUMN() - 2,1,0)+IF(DATA!$L17=COLUMN() - 2,1,0)+IF(DATA!$M17=COLUMN() - 2,1,0))=0," ",(IF(OR(DATA!$K$11=СПИСОК!$A17,DATA!$L$11=СПИСОК!$A17,DATA!$M$11=СПИСОК!$A17),"++","+")))</f>
        <v xml:space="preserve"> </v>
      </c>
      <c r="M18" s="21" t="str">
        <f>IF((IF(DATA!$K17=COLUMN() - 2,1,0)+IF(DATA!$L17=COLUMN() - 2,1,0)+IF(DATA!$M17=COLUMN() - 2,1,0))=0," ",(IF(OR(DATA!$K$12=СПИСОК!$A17,DATA!$L$12=СПИСОК!$A17,DATA!$M$12=СПИСОК!$A17),"++","+")))</f>
        <v xml:space="preserve"> </v>
      </c>
      <c r="N18" s="21" t="str">
        <f>IF((IF(DATA!$K17=COLUMN() - 2,1,0)+IF(DATA!$L17=COLUMN() - 2,1,0)+IF(DATA!$M17=COLUMN() - 2,1,0))=0," ",(IF(OR(DATA!$K$13=СПИСОК!$A17,DATA!$L$13=СПИСОК!$A17,DATA!$M$13=СПИСОК!$A17),"++","+")))</f>
        <v xml:space="preserve"> </v>
      </c>
      <c r="O18" s="21" t="str">
        <f>IF((IF(DATA!$K17=COLUMN() - 2,1,0)+IF(DATA!$L17=COLUMN() - 2,1,0)+IF(DATA!$M17=COLUMN() - 2,1,0))=0," ",(IF(OR(DATA!$K$14=СПИСОК!$A17,DATA!$L$14=СПИСОК!$A17,DATA!$M$14=СПИСОК!$A17),"++","+")))</f>
        <v xml:space="preserve"> </v>
      </c>
      <c r="P18" s="21" t="str">
        <f>IF((IF(DATA!$K17=COLUMN() - 2,1,0)+IF(DATA!$L17=COLUMN() - 2,1,0)+IF(DATA!$M17=COLUMN() - 2,1,0))=0," ",(IF(OR(DATA!$K$15=СПИСОК!$A17,DATA!$L$15=СПИСОК!$A17,DATA!$M$15=СПИСОК!$A17),"++","+")))</f>
        <v xml:space="preserve"> </v>
      </c>
      <c r="Q18" s="21" t="str">
        <f>IF((IF(DATA!$K17=COLUMN() - 2,1,0)+IF(DATA!$L17=COLUMN() - 2,1,0)+IF(DATA!$M17=COLUMN() - 2,1,0))=0," ",(IF(OR(DATA!$K$16=СПИСОК!$A17,DATA!$L$16=СПИСОК!$A17,DATA!$M$16=СПИСОК!$A17),"++","+")))</f>
        <v xml:space="preserve"> </v>
      </c>
      <c r="R18" s="23"/>
      <c r="S18" s="21" t="str">
        <f>IF((IF(DATA!$K17=COLUMN() - 2,1,0)+IF(DATA!$L17=COLUMN() - 2,1,0)+IF(DATA!$M17=COLUMN() - 2,1,0))=0," ",(IF(OR(DATA!$K$18=СПИСОК!$A17,DATA!$L$18=СПИСОК!$A17,DATA!$M$18=СПИСОК!$A17),"++","+")))</f>
        <v xml:space="preserve"> </v>
      </c>
      <c r="T18" s="21" t="str">
        <f>IF((IF(DATA!$K17=COLUMN() - 2,1,0)+IF(DATA!$L17=COLUMN() - 2,1,0)+IF(DATA!$M17=COLUMN() - 2,1,0))=0," ",(IF(OR(DATA!$K$19=СПИСОК!$A17,DATA!$L$19=СПИСОК!$A17,DATA!$M$19=СПИСОК!$A17),"++","+")))</f>
        <v xml:space="preserve"> </v>
      </c>
      <c r="U18" s="21" t="str">
        <f>IF((IF(DATA!$K17=COLUMN() - 2,1,0)+IF(DATA!$L17=COLUMN() - 2,1,0)+IF(DATA!$M17=COLUMN() - 2,1,0))=0," ",(IF(OR(DATA!$K$20=СПИСОК!$A17,DATA!$L$20=СПИСОК!$A17,DATA!$M$20=СПИСОК!$A17),"++","+")))</f>
        <v xml:space="preserve"> </v>
      </c>
      <c r="V18" s="21" t="str">
        <f>IF((IF(DATA!$K17=COLUMN() - 2,1,0)+IF(DATA!$L17=COLUMN() - 2,1,0)+IF(DATA!$M17=COLUMN() - 2,1,0))=0," ",(IF(OR(DATA!$K$21=СПИСОК!$A17,DATA!$L$21=СПИСОК!$A17,DATA!$M$21=СПИСОК!$A17),"++","+")))</f>
        <v xml:space="preserve"> </v>
      </c>
      <c r="W18" s="21" t="str">
        <f>IF((IF(DATA!$K17=COLUMN() - 2,1,0)+IF(DATA!$L17=COLUMN() - 2,1,0)+IF(DATA!$M17=COLUMN() - 2,1,0))=0," ",(IF(OR(DATA!$K$22=СПИСОК!$A17,DATA!$L$22=СПИСОК!$A17,DATA!$M$22=СПИСОК!$A17),"++","+")))</f>
        <v xml:space="preserve"> </v>
      </c>
      <c r="X18" s="21" t="str">
        <f>IF((IF(DATA!$K17=COLUMN() - 2,1,0)+IF(DATA!$L17=COLUMN() - 2,1,0)+IF(DATA!$M17=COLUMN() - 2,1,0))=0," ",(IF(OR(DATA!$K$23=СПИСОК!$A17,DATA!$L$23=СПИСОК!$A17,DATA!$M$23=СПИСОК!$A17),"++","+")))</f>
        <v xml:space="preserve"> </v>
      </c>
      <c r="Y18" s="21" t="str">
        <f>IF((IF(DATA!$K17=COLUMN() - 2,1,0)+IF(DATA!$L17=COLUMN() - 2,1,0)+IF(DATA!$M17=COLUMN() - 2,1,0))=0," ",(IF(OR(DATA!$K$24=СПИСОК!$A17,DATA!$L$24=СПИСОК!$A17,DATA!$M$24=СПИСОК!$A17),"++","+")))</f>
        <v xml:space="preserve"> </v>
      </c>
      <c r="Z18" s="21" t="str">
        <f>IF((IF(DATA!$K17=COLUMN() - 2,1,0)+IF(DATA!$L17=COLUMN() - 2,1,0)+IF(DATA!$M17=COLUMN() - 2,1,0))=0," ",(IF(OR(DATA!$K$25=СПИСОК!$A17,DATA!$L$25=СПИСОК!$A17,DATA!$M$25=СПИСОК!$A17),"++","+")))</f>
        <v xml:space="preserve"> </v>
      </c>
      <c r="AA18" s="21" t="str">
        <f>IF((IF(DATA!$K17=COLUMN() - 2,1,0)+IF(DATA!$L17=COLUMN() - 2,1,0)+IF(DATA!$M17=COLUMN() - 2,1,0))=0," ",(IF(OR(DATA!$K$26=СПИСОК!$A17,DATA!$L$26=СПИСОК!$A17,DATA!$M$26=СПИСОК!$A17),"++","+")))</f>
        <v xml:space="preserve"> </v>
      </c>
      <c r="AB18" s="21" t="str">
        <f>IF((IF(DATA!$K17=COLUMN() - 2,1,0)+IF(DATA!$L17=COLUMN() - 2,1,0)+IF(DATA!$M17=COLUMN() - 2,1,0))=0," ",(IF(OR(DATA!$K$27=СПИСОК!$A17,DATA!$L$27=СПИСОК!$A17,DATA!$M$27=СПИСОК!$A17),"++","+")))</f>
        <v xml:space="preserve"> </v>
      </c>
      <c r="AC18" s="21" t="str">
        <f>IF((IF(DATA!$K17=COLUMN() - 2,1,0)+IF(DATA!$L17=COLUMN() - 2,1,0)+IF(DATA!$M17=COLUMN() - 2,1,0))=0," ",(IF(OR(DATA!$K$28=СПИСОК!$A17,DATA!$L$28=СПИСОК!$A17,DATA!$M$28=СПИСОК!$A17),"++","+")))</f>
        <v xml:space="preserve"> </v>
      </c>
      <c r="AD18" s="21" t="str">
        <f>IF((IF(DATA!$K17=COLUMN() - 2,1,0)+IF(DATA!$L17=COLUMN() - 2,1,0)+IF(DATA!$M17=COLUMN() - 2,1,0))=0," ",(IF(OR(DATA!$K$29=СПИСОК!$A17,DATA!$L$29=СПИСОК!$A17,DATA!$M$29=СПИСОК!$A17),"++","+")))</f>
        <v xml:space="preserve"> </v>
      </c>
      <c r="AE18" s="21" t="str">
        <f>IF((IF(DATA!$K17=COLUMN() - 2,1,0)+IF(DATA!$L17=COLUMN() - 2,1,0)+IF(DATA!$M17=COLUMN() - 2,1,0))=0," ",(IF(OR(DATA!$K$30=СПИСОК!$A17,DATA!$L$30=СПИСОК!$A17,DATA!$M$30=СПИСОК!$A17),"++","+")))</f>
        <v xml:space="preserve"> </v>
      </c>
      <c r="AF18" s="21" t="str">
        <f>IF((IF(DATA!$K17=COLUMN() - 2,1,0)+IF(DATA!$L17=COLUMN() - 2,1,0)+IF(DATA!$M17=COLUMN() - 2,1,0))=0," ",(IF(OR(DATA!$K$31=СПИСОК!$A17,DATA!$L$31=СПИСОК!$A17,DATA!$M$31=СПИСОК!$A17),"++","+")))</f>
        <v xml:space="preserve"> </v>
      </c>
      <c r="AG18" s="21" t="str">
        <f>IF((IF(DATA!$K17=COLUMN() - 2,1,0)+IF(DATA!$L17=COLUMN() - 2,1,0)+IF(DATA!$M17=COLUMN() - 2,1,0))=0," ",(IF(OR(DATA!$K$32=СПИСОК!$A17,DATA!$L$32=СПИСОК!$A17,DATA!$M$32=СПИСОК!$A17),"++","+")))</f>
        <v xml:space="preserve"> </v>
      </c>
      <c r="AH18" s="21" t="str">
        <f>IF((IF(DATA!$K17=COLUMN() - 2,1,0)+IF(DATA!$L17=COLUMN() - 2,1,0)+IF(DATA!$M17=COLUMN() - 2,1,0))=0," ",(IF(OR(DATA!$K$33=СПИСОК!$A17,DATA!$L$33=СПИСОК!$A17,DATA!$M$33=СПИСОК!$A17),"++","+")))</f>
        <v xml:space="preserve"> </v>
      </c>
      <c r="AI18" s="21" t="str">
        <f>IF((IF(DATA!$K17=COLUMN() - 2,1,0)+IF(DATA!$L17=COLUMN() - 2,1,0)+IF(DATA!$M17=COLUMN() - 2,1,0))=0," ",(IF(OR(DATA!$K$34=СПИСОК!$A17,DATA!$L$34=СПИСОК!$A17,DATA!$M$34=СПИСОК!$A17),"++","+")))</f>
        <v xml:space="preserve"> </v>
      </c>
      <c r="AJ18" s="21" t="str">
        <f>IF((IF(DATA!$K17=COLUMN() - 2,1,0)+IF(DATA!$L17=COLUMN() - 2,1,0)+IF(DATA!$M17=COLUMN() - 2,1,0))=0," ",(IF(OR(DATA!$K$35=СПИСОК!$A17,DATA!$L$35=СПИСОК!$A17,DATA!$M$35=СПИСОК!$A17),"++","+")))</f>
        <v xml:space="preserve"> </v>
      </c>
      <c r="AK18" s="21" t="str">
        <f>IF((IF(DATA!$K17=COLUMN() - 2,1,0)+IF(DATA!$L17=COLUMN() - 2,1,0)+IF(DATA!$M17=COLUMN() - 2,1,0))=0," ",(IF(OR(DATA!$K$36=СПИСОК!$A17,DATA!$L$36=СПИСОК!$A17,DATA!$M$36=СПИСОК!$A17),"++","+")))</f>
        <v xml:space="preserve"> </v>
      </c>
      <c r="AL18" s="21" t="str">
        <f>IF((IF(DATA!$K17=COLUMN() - 2,1,0)+IF(DATA!$L17=COLUMN() - 2,1,0)+IF(DATA!$M17=COLUMN() - 2,1,0))=0," ",(IF(OR(DATA!$K$37=СПИСОК!$A17,DATA!$L$37=СПИСОК!$A17,DATA!$M$37=СПИСОК!$A17),"++","+")))</f>
        <v xml:space="preserve"> </v>
      </c>
      <c r="AM18" s="21" t="str">
        <f>IF((IF(DATA!$K17=COLUMN() - 2,1,0)+IF(DATA!$L17=COLUMN() - 2,1,0)+IF(DATA!$M17=COLUMN() - 2,1,0))=0," ",(IF(OR(DATA!$K$38=СПИСОК!$A17,DATA!$L$38=СПИСОК!$A17,DATA!$M$38=СПИСОК!$A17),"++","+")))</f>
        <v xml:space="preserve"> </v>
      </c>
      <c r="AN18" s="21" t="str">
        <f>IF((IF(DATA!$K17=COLUMN() - 2,1,0)+IF(DATA!$L17=COLUMN() - 2,1,0)+IF(DATA!$M17=COLUMN() - 2,1,0))=0," ",(IF(OR(DATA!$K$39=СПИСОК!$A17,DATA!$L$39=СПИСОК!$A17,DATA!$M$39=СПИСОК!$A17),"++","+")))</f>
        <v xml:space="preserve"> </v>
      </c>
      <c r="AO18" s="21" t="str">
        <f>IF((IF(DATA!$K17=COLUMN() - 2,1,0)+IF(DATA!$L17=COLUMN() - 2,1,0)+IF(DATA!$M17=COLUMN() - 2,1,0))=0," ",(IF(OR(DATA!$K$40=СПИСОК!$A17,DATA!$L$40=СПИСОК!$A17,DATA!$M$40=СПИСОК!$A17),"++","+")))</f>
        <v xml:space="preserve"> </v>
      </c>
      <c r="AP18" s="41" t="str">
        <f>IF((IF(DATA!$K17=COLUMN() - 2,1,0)+IF(DATA!$L17=COLUMN() - 2,1,0)+IF(DATA!$M17=COLUMN() - 2,1,0))=0," ",(IF(OR(DATA!$K$41=СПИСОК!$A17,DATA!$L$41=СПИСОК!$A17,DATA!$M$41=СПИСОК!$A17),"++","+")))</f>
        <v xml:space="preserve"> </v>
      </c>
      <c r="AQ18" s="33"/>
    </row>
    <row r="19" spans="1:43" ht="45" customHeight="1" x14ac:dyDescent="0.3">
      <c r="A19" s="85" t="str">
        <f>IF(СПИСОК!B18="","",СПИСОК!B18)</f>
        <v>Кущев Владимир Игоревич</v>
      </c>
      <c r="B19" s="22"/>
      <c r="C19" s="20" t="str">
        <f>IF((IF(DATA!$K18=1,1,0)+IF(DATA!$L18=1,1,0)+IF(DATA!$M18=1,1,0))=0," ",(IF(OR(DATA!$K$2=СПИСОК!$A18,DATA!$L$2=СПИСОК!$A18,DATA!$M$2=СПИСОК!$A18),"++","+")))</f>
        <v xml:space="preserve"> </v>
      </c>
      <c r="D19" s="20" t="str">
        <f>IF((IF(DATA!K18=2,1,0)+IF(DATA!$L18=2,1,0)+IF(DATA!$M18=2,1,0))=0," ",(IF(OR(DATA!$K$3=СПИСОК!$A18,DATA!$L$3=СПИСОК!$A18,DATA!$M$3=СПИСОК!$A18),"++","+")))</f>
        <v xml:space="preserve"> </v>
      </c>
      <c r="E19" s="20" t="str">
        <f>IF((IF(DATA!$K18=3,1,0)+IF(DATA!$L18=3,1,0)+IF(DATA!$M18=3,1,0))=0," ",(IF(OR(DATA!$K$4=СПИСОК!$A18,DATA!$L$4=СПИСОК!$A18,DATA!$M$4=СПИСОК!$A18),"++","+")))</f>
        <v xml:space="preserve"> </v>
      </c>
      <c r="F19" s="20" t="str">
        <f>IF((IF(DATA!$K18=4,1,0)+IF(DATA!$L18=4,1,0)+IF(DATA!$M18=4,1,0))=0," ",(IF(OR(DATA!$K$5=СПИСОК!$A18,DATA!$L$5=СПИСОК!$A18,DATA!$M$5=СПИСОК!$A18),"++","+")))</f>
        <v>+</v>
      </c>
      <c r="G19" s="20" t="str">
        <f>IF((IF(DATA!$K18=COLUMN() - 2,1,0)+IF(DATA!$L18=COLUMN() - 2,1,0)+IF(DATA!$M18=COLUMN() - 2,1,0))=0," ",(IF(OR(DATA!$K$6=СПИСОК!$A18,DATA!$L$6=СПИСОК!$A18,DATA!$M$6=СПИСОК!$A18),"++","+")))</f>
        <v xml:space="preserve"> </v>
      </c>
      <c r="H19" s="20" t="str">
        <f>IF((IF(DATA!$K18=COLUMN() - 2,1,0)+IF(DATA!$L18=COLUMN() - 2,1,0)+IF(DATA!$M18=COLUMN() - 2,1,0))=0," ",(IF(OR(DATA!$K$7=СПИСОК!$A18,DATA!$L$7=СПИСОК!$A18,DATA!$M$7=СПИСОК!$A18),"++","+")))</f>
        <v xml:space="preserve"> </v>
      </c>
      <c r="I19" s="20" t="str">
        <f>IF((IF(DATA!$K18=COLUMN() - 2,1,0)+IF(DATA!$L18=COLUMN() - 2,1,0)+IF(DATA!$M18=COLUMN() - 2,1,0))=0," ",(IF(OR(DATA!$K$8=СПИСОК!$A18,DATA!$L$8=СПИСОК!$A18,DATA!$M$8=СПИСОК!$A18),"++","+")))</f>
        <v xml:space="preserve"> </v>
      </c>
      <c r="J19" s="21" t="str">
        <f>IF((IF(DATA!$K18=COLUMN() - 2,1,0)+IF(DATA!$L18=COLUMN() - 2,1,0)+IF(DATA!$M18=COLUMN() - 2,1,0))=0," ",(IF(OR(DATA!$K$9=СПИСОК!$A18,DATA!$L$9=СПИСОК!$A18,DATA!$M$9=СПИСОК!$A18),"++","+")))</f>
        <v xml:space="preserve"> </v>
      </c>
      <c r="K19" s="21" t="str">
        <f>IF((IF(DATA!$K18=COLUMN() - 2,1,0)+IF(DATA!$L18=COLUMN() - 2,1,0)+IF(DATA!$M18=COLUMN() - 2,1,0))=0," ",(IF(OR(DATA!$K$10=СПИСОК!$A18,DATA!$L$10=СПИСОК!$A18,DATA!$M$10=СПИСОК!$A18),"++","+")))</f>
        <v xml:space="preserve"> </v>
      </c>
      <c r="L19" s="21" t="str">
        <f>IF((IF(DATA!$K18=COLUMN() - 2,1,0)+IF(DATA!$L18=COLUMN() - 2,1,0)+IF(DATA!$M18=COLUMN() - 2,1,0))=0," ",(IF(OR(DATA!$K$11=СПИСОК!$A18,DATA!$L$11=СПИСОК!$A18,DATA!$M$11=СПИСОК!$A18),"++","+")))</f>
        <v xml:space="preserve"> </v>
      </c>
      <c r="M19" s="21" t="str">
        <f>IF((IF(DATA!$K18=COLUMN() - 2,1,0)+IF(DATA!$L18=COLUMN() - 2,1,0)+IF(DATA!$M18=COLUMN() - 2,1,0))=0," ",(IF(OR(DATA!$K$12=СПИСОК!$A18,DATA!$L$12=СПИСОК!$A18,DATA!$M$12=СПИСОК!$A18),"++","+")))</f>
        <v xml:space="preserve"> </v>
      </c>
      <c r="N19" s="21" t="str">
        <f>IF((IF(DATA!$K18=COLUMN() - 2,1,0)+IF(DATA!$L18=COLUMN() - 2,1,0)+IF(DATA!$M18=COLUMN() - 2,1,0))=0," ",(IF(OR(DATA!$K$13=СПИСОК!$A18,DATA!$L$13=СПИСОК!$A18,DATA!$M$13=СПИСОК!$A18),"++","+")))</f>
        <v xml:space="preserve"> </v>
      </c>
      <c r="O19" s="21" t="str">
        <f>IF((IF(DATA!$K18=COLUMN() - 2,1,0)+IF(DATA!$L18=COLUMN() - 2,1,0)+IF(DATA!$M18=COLUMN() - 2,1,0))=0," ",(IF(OR(DATA!$K$14=СПИСОК!$A18,DATA!$L$14=СПИСОК!$A18,DATA!$M$14=СПИСОК!$A18),"++","+")))</f>
        <v xml:space="preserve"> </v>
      </c>
      <c r="P19" s="21" t="str">
        <f>IF((IF(DATA!$K18=COLUMN() - 2,1,0)+IF(DATA!$L18=COLUMN() - 2,1,0)+IF(DATA!$M18=COLUMN() - 2,1,0))=0," ",(IF(OR(DATA!$K$15=СПИСОК!$A18,DATA!$L$15=СПИСОК!$A18,DATA!$M$15=СПИСОК!$A18),"++","+")))</f>
        <v xml:space="preserve"> </v>
      </c>
      <c r="Q19" s="21" t="str">
        <f>IF((IF(DATA!$K18=COLUMN() - 2,1,0)+IF(DATA!$L18=COLUMN() - 2,1,0)+IF(DATA!$M18=COLUMN() - 2,1,0))=0," ",(IF(OR(DATA!$K$16=СПИСОК!$A18,DATA!$L$16=СПИСОК!$A18,DATA!$M$16=СПИСОК!$A18),"++","+")))</f>
        <v xml:space="preserve"> </v>
      </c>
      <c r="R19" s="21" t="str">
        <f>IF((IF(DATA!$K18=COLUMN() - 2,1,0)+IF(DATA!$L18=COLUMN() - 2,1,0)+IF(DATA!$M18=COLUMN() - 2,1,0))=0," ",(IF(OR(DATA!$K$17=СПИСОК!$A18,DATA!$L$17=СПИСОК!$A18,DATA!$M$17=СПИСОК!$A18),"++","+")))</f>
        <v xml:space="preserve"> </v>
      </c>
      <c r="S19" s="23"/>
      <c r="T19" s="21" t="str">
        <f>IF((IF(DATA!$K18=COLUMN() - 2,1,0)+IF(DATA!$L18=COLUMN() - 2,1,0)+IF(DATA!$M18=COLUMN() - 2,1,0))=0," ",(IF(OR(DATA!$K$19=СПИСОК!$A18,DATA!$L$19=СПИСОК!$A18,DATA!$M$19=СПИСОК!$A18),"++","+")))</f>
        <v xml:space="preserve"> </v>
      </c>
      <c r="U19" s="21" t="str">
        <f>IF((IF(DATA!$K18=COLUMN() - 2,1,0)+IF(DATA!$L18=COLUMN() - 2,1,0)+IF(DATA!$M18=COLUMN() - 2,1,0))=0," ",(IF(OR(DATA!$K$20=СПИСОК!$A18,DATA!$L$20=СПИСОК!$A18,DATA!$M$20=СПИСОК!$A18),"++","+")))</f>
        <v>+</v>
      </c>
      <c r="V19" s="21" t="str">
        <f>IF((IF(DATA!$K18=COLUMN() - 2,1,0)+IF(DATA!$L18=COLUMN() - 2,1,0)+IF(DATA!$M18=COLUMN() - 2,1,0))=0," ",(IF(OR(DATA!$K$21=СПИСОК!$A18,DATA!$L$21=СПИСОК!$A18,DATA!$M$21=СПИСОК!$A18),"++","+")))</f>
        <v xml:space="preserve"> </v>
      </c>
      <c r="W19" s="21" t="str">
        <f>IF((IF(DATA!$K18=COLUMN() - 2,1,0)+IF(DATA!$L18=COLUMN() - 2,1,0)+IF(DATA!$M18=COLUMN() - 2,1,0))=0," ",(IF(OR(DATA!$K$22=СПИСОК!$A18,DATA!$L$22=СПИСОК!$A18,DATA!$M$22=СПИСОК!$A18),"++","+")))</f>
        <v xml:space="preserve"> </v>
      </c>
      <c r="X19" s="21" t="str">
        <f>IF((IF(DATA!$K18=COLUMN() - 2,1,0)+IF(DATA!$L18=COLUMN() - 2,1,0)+IF(DATA!$M18=COLUMN() - 2,1,0))=0," ",(IF(OR(DATA!$K$23=СПИСОК!$A18,DATA!$L$23=СПИСОК!$A18,DATA!$M$23=СПИСОК!$A18),"++","+")))</f>
        <v xml:space="preserve"> </v>
      </c>
      <c r="Y19" s="21" t="str">
        <f>IF((IF(DATA!$K18=COLUMN() - 2,1,0)+IF(DATA!$L18=COLUMN() - 2,1,0)+IF(DATA!$M18=COLUMN() - 2,1,0))=0," ",(IF(OR(DATA!$K$24=СПИСОК!$A18,DATA!$L$24=СПИСОК!$A18,DATA!$M$24=СПИСОК!$A18),"++","+")))</f>
        <v xml:space="preserve"> </v>
      </c>
      <c r="Z19" s="21" t="str">
        <f>IF((IF(DATA!$K18=COLUMN() - 2,1,0)+IF(DATA!$L18=COLUMN() - 2,1,0)+IF(DATA!$M18=COLUMN() - 2,1,0))=0," ",(IF(OR(DATA!$K$25=СПИСОК!$A18,DATA!$L$25=СПИСОК!$A18,DATA!$M$25=СПИСОК!$A18),"++","+")))</f>
        <v xml:space="preserve"> </v>
      </c>
      <c r="AA19" s="21" t="str">
        <f>IF((IF(DATA!$K18=COLUMN() - 2,1,0)+IF(DATA!$L18=COLUMN() - 2,1,0)+IF(DATA!$M18=COLUMN() - 2,1,0))=0," ",(IF(OR(DATA!$K$26=СПИСОК!$A18,DATA!$L$26=СПИСОК!$A18,DATA!$M$26=СПИСОК!$A18),"++","+")))</f>
        <v xml:space="preserve"> </v>
      </c>
      <c r="AB19" s="21" t="str">
        <f>IF((IF(DATA!$K18=COLUMN() - 2,1,0)+IF(DATA!$L18=COLUMN() - 2,1,0)+IF(DATA!$M18=COLUMN() - 2,1,0))=0," ",(IF(OR(DATA!$K$27=СПИСОК!$A18,DATA!$L$27=СПИСОК!$A18,DATA!$M$27=СПИСОК!$A18),"++","+")))</f>
        <v xml:space="preserve"> </v>
      </c>
      <c r="AC19" s="21" t="str">
        <f>IF((IF(DATA!$K18=COLUMN() - 2,1,0)+IF(DATA!$L18=COLUMN() - 2,1,0)+IF(DATA!$M18=COLUMN() - 2,1,0))=0," ",(IF(OR(DATA!$K$28=СПИСОК!$A18,DATA!$L$28=СПИСОК!$A18,DATA!$M$28=СПИСОК!$A18),"++","+")))</f>
        <v xml:space="preserve"> </v>
      </c>
      <c r="AD19" s="21" t="str">
        <f>IF((IF(DATA!$K18=COLUMN() - 2,1,0)+IF(DATA!$L18=COLUMN() - 2,1,0)+IF(DATA!$M18=COLUMN() - 2,1,0))=0," ",(IF(OR(DATA!$K$29=СПИСОК!$A18,DATA!$L$29=СПИСОК!$A18,DATA!$M$29=СПИСОК!$A18),"++","+")))</f>
        <v xml:space="preserve"> </v>
      </c>
      <c r="AE19" s="21" t="str">
        <f>IF((IF(DATA!$K18=COLUMN() - 2,1,0)+IF(DATA!$L18=COLUMN() - 2,1,0)+IF(DATA!$M18=COLUMN() - 2,1,0))=0," ",(IF(OR(DATA!$K$30=СПИСОК!$A18,DATA!$L$30=СПИСОК!$A18,DATA!$M$30=СПИСОК!$A18),"++","+")))</f>
        <v xml:space="preserve"> </v>
      </c>
      <c r="AF19" s="21" t="str">
        <f>IF((IF(DATA!$K18=COLUMN() - 2,1,0)+IF(DATA!$L18=COLUMN() - 2,1,0)+IF(DATA!$M18=COLUMN() - 2,1,0))=0," ",(IF(OR(DATA!$K$31=СПИСОК!$A18,DATA!$L$31=СПИСОК!$A18,DATA!$M$31=СПИСОК!$A18),"++","+")))</f>
        <v>+</v>
      </c>
      <c r="AG19" s="21" t="str">
        <f>IF((IF(DATA!$K18=COLUMN() - 2,1,0)+IF(DATA!$L18=COLUMN() - 2,1,0)+IF(DATA!$M18=COLUMN() - 2,1,0))=0," ",(IF(OR(DATA!$K$32=СПИСОК!$A18,DATA!$L$32=СПИСОК!$A18,DATA!$M$32=СПИСОК!$A18),"++","+")))</f>
        <v xml:space="preserve"> </v>
      </c>
      <c r="AH19" s="21" t="str">
        <f>IF((IF(DATA!$K18=COLUMN() - 2,1,0)+IF(DATA!$L18=COLUMN() - 2,1,0)+IF(DATA!$M18=COLUMN() - 2,1,0))=0," ",(IF(OR(DATA!$K$33=СПИСОК!$A18,DATA!$L$33=СПИСОК!$A18,DATA!$M$33=СПИСОК!$A18),"++","+")))</f>
        <v xml:space="preserve"> </v>
      </c>
      <c r="AI19" s="21" t="str">
        <f>IF((IF(DATA!$K18=COLUMN() - 2,1,0)+IF(DATA!$L18=COLUMN() - 2,1,0)+IF(DATA!$M18=COLUMN() - 2,1,0))=0," ",(IF(OR(DATA!$K$34=СПИСОК!$A18,DATA!$L$34=СПИСОК!$A18,DATA!$M$34=СПИСОК!$A18),"++","+")))</f>
        <v xml:space="preserve"> </v>
      </c>
      <c r="AJ19" s="21" t="str">
        <f>IF((IF(DATA!$K18=COLUMN() - 2,1,0)+IF(DATA!$L18=COLUMN() - 2,1,0)+IF(DATA!$M18=COLUMN() - 2,1,0))=0," ",(IF(OR(DATA!$K$35=СПИСОК!$A18,DATA!$L$35=СПИСОК!$A18,DATA!$M$35=СПИСОК!$A18),"++","+")))</f>
        <v xml:space="preserve"> </v>
      </c>
      <c r="AK19" s="21" t="str">
        <f>IF((IF(DATA!$K18=COLUMN() - 2,1,0)+IF(DATA!$L18=COLUMN() - 2,1,0)+IF(DATA!$M18=COLUMN() - 2,1,0))=0," ",(IF(OR(DATA!$K$36=СПИСОК!$A18,DATA!$L$36=СПИСОК!$A18,DATA!$M$36=СПИСОК!$A18),"++","+")))</f>
        <v xml:space="preserve"> </v>
      </c>
      <c r="AL19" s="21" t="str">
        <f>IF((IF(DATA!$K18=COLUMN() - 2,1,0)+IF(DATA!$L18=COLUMN() - 2,1,0)+IF(DATA!$M18=COLUMN() - 2,1,0))=0," ",(IF(OR(DATA!$K$37=СПИСОК!$A18,DATA!$L$37=СПИСОК!$A18,DATA!$M$37=СПИСОК!$A18),"++","+")))</f>
        <v xml:space="preserve"> </v>
      </c>
      <c r="AM19" s="21" t="str">
        <f>IF((IF(DATA!$K18=COLUMN() - 2,1,0)+IF(DATA!$L18=COLUMN() - 2,1,0)+IF(DATA!$M18=COLUMN() - 2,1,0))=0," ",(IF(OR(DATA!$K$38=СПИСОК!$A18,DATA!$L$38=СПИСОК!$A18,DATA!$M$38=СПИСОК!$A18),"++","+")))</f>
        <v xml:space="preserve"> </v>
      </c>
      <c r="AN19" s="21" t="str">
        <f>IF((IF(DATA!$K18=COLUMN() - 2,1,0)+IF(DATA!$L18=COLUMN() - 2,1,0)+IF(DATA!$M18=COLUMN() - 2,1,0))=0," ",(IF(OR(DATA!$K$39=СПИСОК!$A18,DATA!$L$39=СПИСОК!$A18,DATA!$M$39=СПИСОК!$A18),"++","+")))</f>
        <v xml:space="preserve"> </v>
      </c>
      <c r="AO19" s="21" t="str">
        <f>IF((IF(DATA!$K18=COLUMN() - 2,1,0)+IF(DATA!$L18=COLUMN() - 2,1,0)+IF(DATA!$M18=COLUMN() - 2,1,0))=0," ",(IF(OR(DATA!$K$40=СПИСОК!$A18,DATA!$L$40=СПИСОК!$A18,DATA!$M$40=СПИСОК!$A18),"++","+")))</f>
        <v xml:space="preserve"> </v>
      </c>
      <c r="AP19" s="41" t="str">
        <f>IF((IF(DATA!$K18=COLUMN() - 2,1,0)+IF(DATA!$L18=COLUMN() - 2,1,0)+IF(DATA!$M18=COLUMN() - 2,1,0))=0," ",(IF(OR(DATA!$K$41=СПИСОК!$A18,DATA!$L$41=СПИСОК!$A18,DATA!$M$41=СПИСОК!$A18),"++","+")))</f>
        <v xml:space="preserve"> </v>
      </c>
      <c r="AQ19" s="33"/>
    </row>
    <row r="20" spans="1:43" ht="45" customHeight="1" x14ac:dyDescent="0.3">
      <c r="A20" s="85" t="str">
        <f>IF(СПИСОК!B19="","",СПИСОК!B19)</f>
        <v>Манжос Ульяна Антоновна</v>
      </c>
      <c r="B20" s="22"/>
      <c r="C20" s="20" t="str">
        <f>IF((IF(DATA!$K19=1,1,0)+IF(DATA!$L19=1,1,0)+IF(DATA!$M19=1,1,0))=0," ",(IF(OR(DATA!$K$2=СПИСОК!$A19,DATA!$L$2=СПИСОК!$A19,DATA!$M$2=СПИСОК!$A19),"++","+")))</f>
        <v xml:space="preserve"> </v>
      </c>
      <c r="D20" s="20" t="str">
        <f>IF((IF(DATA!K19=2,1,0)+IF(DATA!$L19=2,1,0)+IF(DATA!$M19=2,1,0))=0," ",(IF(OR(DATA!$K$3=СПИСОК!$A19,DATA!$L$3=СПИСОК!$A19,DATA!$M$3=СПИСОК!$A19),"++","+")))</f>
        <v xml:space="preserve"> </v>
      </c>
      <c r="E20" s="20" t="str">
        <f>IF((IF(DATA!$K19=3,1,0)+IF(DATA!$L19=3,1,0)+IF(DATA!$M19=3,1,0))=0," ",(IF(OR(DATA!$K$4=СПИСОК!$A19,DATA!$L$4=СПИСОК!$A19,DATA!$M$4=СПИСОК!$A19),"++","+")))</f>
        <v xml:space="preserve"> </v>
      </c>
      <c r="F20" s="20" t="str">
        <f>IF((IF(DATA!$K19=4,1,0)+IF(DATA!$L19=4,1,0)+IF(DATA!$M19=4,1,0))=0," ",(IF(OR(DATA!$K$5=СПИСОК!$A19,DATA!$L$5=СПИСОК!$A19,DATA!$M$5=СПИСОК!$A19),"++","+")))</f>
        <v>+</v>
      </c>
      <c r="G20" s="20" t="str">
        <f>IF((IF(DATA!$K19=COLUMN() - 2,1,0)+IF(DATA!$L19=COLUMN() - 2,1,0)+IF(DATA!$M19=COLUMN() - 2,1,0))=0," ",(IF(OR(DATA!$K$6=СПИСОК!$A19,DATA!$L$6=СПИСОК!$A19,DATA!$M$6=СПИСОК!$A19),"++","+")))</f>
        <v xml:space="preserve"> </v>
      </c>
      <c r="H20" s="20" t="str">
        <f>IF((IF(DATA!$K19=COLUMN() - 2,1,0)+IF(DATA!$L19=COLUMN() - 2,1,0)+IF(DATA!$M19=COLUMN() - 2,1,0))=0," ",(IF(OR(DATA!$K$7=СПИСОК!$A19,DATA!$L$7=СПИСОК!$A19,DATA!$M$7=СПИСОК!$A19),"++","+")))</f>
        <v xml:space="preserve"> </v>
      </c>
      <c r="I20" s="20" t="str">
        <f>IF((IF(DATA!$K19=COLUMN() - 2,1,0)+IF(DATA!$L19=COLUMN() - 2,1,0)+IF(DATA!$M19=COLUMN() - 2,1,0))=0," ",(IF(OR(DATA!$K$8=СПИСОК!$A19,DATA!$L$8=СПИСОК!$A19,DATA!$M$8=СПИСОК!$A19),"++","+")))</f>
        <v xml:space="preserve"> </v>
      </c>
      <c r="J20" s="21" t="str">
        <f>IF((IF(DATA!$K19=COLUMN() - 2,1,0)+IF(DATA!$L19=COLUMN() - 2,1,0)+IF(DATA!$M19=COLUMN() - 2,1,0))=0," ",(IF(OR(DATA!$K$9=СПИСОК!$A19,DATA!$L$9=СПИСОК!$A19,DATA!$M$9=СПИСОК!$A19),"++","+")))</f>
        <v xml:space="preserve"> </v>
      </c>
      <c r="K20" s="21" t="str">
        <f>IF((IF(DATA!$K19=COLUMN() - 2,1,0)+IF(DATA!$L19=COLUMN() - 2,1,0)+IF(DATA!$M19=COLUMN() - 2,1,0))=0," ",(IF(OR(DATA!$K$10=СПИСОК!$A19,DATA!$L$10=СПИСОК!$A19,DATA!$M$10=СПИСОК!$A19),"++","+")))</f>
        <v xml:space="preserve"> </v>
      </c>
      <c r="L20" s="21" t="str">
        <f>IF((IF(DATA!$K19=COLUMN() - 2,1,0)+IF(DATA!$L19=COLUMN() - 2,1,0)+IF(DATA!$M19=COLUMN() - 2,1,0))=0," ",(IF(OR(DATA!$K$11=СПИСОК!$A19,DATA!$L$11=СПИСОК!$A19,DATA!$M$11=СПИСОК!$A19),"++","+")))</f>
        <v xml:space="preserve"> </v>
      </c>
      <c r="M20" s="21" t="str">
        <f>IF((IF(DATA!$K19=COLUMN() - 2,1,0)+IF(DATA!$L19=COLUMN() - 2,1,0)+IF(DATA!$M19=COLUMN() - 2,1,0))=0," ",(IF(OR(DATA!$K$12=СПИСОК!$A19,DATA!$L$12=СПИСОК!$A19,DATA!$M$12=СПИСОК!$A19),"++","+")))</f>
        <v xml:space="preserve"> </v>
      </c>
      <c r="N20" s="21" t="str">
        <f>IF((IF(DATA!$K19=COLUMN() - 2,1,0)+IF(DATA!$L19=COLUMN() - 2,1,0)+IF(DATA!$M19=COLUMN() - 2,1,0))=0," ",(IF(OR(DATA!$K$13=СПИСОК!$A19,DATA!$L$13=СПИСОК!$A19,DATA!$M$13=СПИСОК!$A19),"++","+")))</f>
        <v xml:space="preserve"> </v>
      </c>
      <c r="O20" s="21" t="str">
        <f>IF((IF(DATA!$K19=COLUMN() - 2,1,0)+IF(DATA!$L19=COLUMN() - 2,1,0)+IF(DATA!$M19=COLUMN() - 2,1,0))=0," ",(IF(OR(DATA!$K$14=СПИСОК!$A19,DATA!$L$14=СПИСОК!$A19,DATA!$M$14=СПИСОК!$A19),"++","+")))</f>
        <v xml:space="preserve"> </v>
      </c>
      <c r="P20" s="21" t="str">
        <f>IF((IF(DATA!$K19=COLUMN() - 2,1,0)+IF(DATA!$L19=COLUMN() - 2,1,0)+IF(DATA!$M19=COLUMN() - 2,1,0))=0," ",(IF(OR(DATA!$K$15=СПИСОК!$A19,DATA!$L$15=СПИСОК!$A19,DATA!$M$15=СПИСОК!$A19),"++","+")))</f>
        <v xml:space="preserve"> </v>
      </c>
      <c r="Q20" s="21" t="str">
        <f>IF((IF(DATA!$K19=COLUMN() - 2,1,0)+IF(DATA!$L19=COLUMN() - 2,1,0)+IF(DATA!$M19=COLUMN() - 2,1,0))=0," ",(IF(OR(DATA!$K$16=СПИСОК!$A19,DATA!$L$16=СПИСОК!$A19,DATA!$M$16=СПИСОК!$A19),"++","+")))</f>
        <v xml:space="preserve"> </v>
      </c>
      <c r="R20" s="21" t="str">
        <f>IF((IF(DATA!$K19=COLUMN() - 2,1,0)+IF(DATA!$L19=COLUMN() - 2,1,0)+IF(DATA!$M19=COLUMN() - 2,1,0))=0," ",(IF(OR(DATA!$K$17=СПИСОК!$A19,DATA!$L$17=СПИСОК!$A19,DATA!$M$17=СПИСОК!$A19),"++","+")))</f>
        <v xml:space="preserve"> </v>
      </c>
      <c r="S20" s="21" t="str">
        <f>IF((IF(DATA!$K19=COLUMN() - 2,1,0)+IF(DATA!$L19=COLUMN() - 2,1,0)+IF(DATA!$M19=COLUMN() - 2,1,0))=0," ",(IF(OR(DATA!$K$18=СПИСОК!$A19,DATA!$L$18=СПИСОК!$A19,DATA!$M$18=СПИСОК!$A19),"++","+")))</f>
        <v xml:space="preserve"> </v>
      </c>
      <c r="T20" s="23"/>
      <c r="U20" s="21" t="str">
        <f>IF((IF(DATA!$K19=COLUMN() - 2,1,0)+IF(DATA!$L19=COLUMN() - 2,1,0)+IF(DATA!$M19=COLUMN() - 2,1,0))=0," ",(IF(OR(DATA!$K$20=СПИСОК!$A19,DATA!$L$20=СПИСОК!$A19,DATA!$M$20=СПИСОК!$A19),"++","+")))</f>
        <v xml:space="preserve"> </v>
      </c>
      <c r="V20" s="21" t="str">
        <f>IF((IF(DATA!$K19=COLUMN() - 2,1,0)+IF(DATA!$L19=COLUMN() - 2,1,0)+IF(DATA!$M19=COLUMN() - 2,1,0))=0," ",(IF(OR(DATA!$K$21=СПИСОК!$A19,DATA!$L$21=СПИСОК!$A19,DATA!$M$21=СПИСОК!$A19),"++","+")))</f>
        <v xml:space="preserve"> </v>
      </c>
      <c r="W20" s="21" t="str">
        <f>IF((IF(DATA!$K19=COLUMN() - 2,1,0)+IF(DATA!$L19=COLUMN() - 2,1,0)+IF(DATA!$M19=COLUMN() - 2,1,0))=0," ",(IF(OR(DATA!$K$22=СПИСОК!$A19,DATA!$L$22=СПИСОК!$A19,DATA!$M$22=СПИСОК!$A19),"++","+")))</f>
        <v xml:space="preserve"> </v>
      </c>
      <c r="X20" s="21" t="str">
        <f>IF((IF(DATA!$K19=COLUMN() - 2,1,0)+IF(DATA!$L19=COLUMN() - 2,1,0)+IF(DATA!$M19=COLUMN() - 2,1,0))=0," ",(IF(OR(DATA!$K$23=СПИСОК!$A19,DATA!$L$23=СПИСОК!$A19,DATA!$M$23=СПИСОК!$A19),"++","+")))</f>
        <v xml:space="preserve"> </v>
      </c>
      <c r="Y20" s="21" t="str">
        <f>IF((IF(DATA!$K19=COLUMN() - 2,1,0)+IF(DATA!$L19=COLUMN() - 2,1,0)+IF(DATA!$M19=COLUMN() - 2,1,0))=0," ",(IF(OR(DATA!$K$24=СПИСОК!$A19,DATA!$L$24=СПИСОК!$A19,DATA!$M$24=СПИСОК!$A19),"++","+")))</f>
        <v xml:space="preserve"> </v>
      </c>
      <c r="Z20" s="21" t="str">
        <f>IF((IF(DATA!$K19=COLUMN() - 2,1,0)+IF(DATA!$L19=COLUMN() - 2,1,0)+IF(DATA!$M19=COLUMN() - 2,1,0))=0," ",(IF(OR(DATA!$K$25=СПИСОК!$A19,DATA!$L$25=СПИСОК!$A19,DATA!$M$25=СПИСОК!$A19),"++","+")))</f>
        <v xml:space="preserve"> </v>
      </c>
      <c r="AA20" s="21" t="str">
        <f>IF((IF(DATA!$K19=COLUMN() - 2,1,0)+IF(DATA!$L19=COLUMN() - 2,1,0)+IF(DATA!$M19=COLUMN() - 2,1,0))=0," ",(IF(OR(DATA!$K$26=СПИСОК!$A19,DATA!$L$26=СПИСОК!$A19,DATA!$M$26=СПИСОК!$A19),"++","+")))</f>
        <v xml:space="preserve"> </v>
      </c>
      <c r="AB20" s="21" t="str">
        <f>IF((IF(DATA!$K19=COLUMN() - 2,1,0)+IF(DATA!$L19=COLUMN() - 2,1,0)+IF(DATA!$M19=COLUMN() - 2,1,0))=0," ",(IF(OR(DATA!$K$27=СПИСОК!$A19,DATA!$L$27=СПИСОК!$A19,DATA!$M$27=СПИСОК!$A19),"++","+")))</f>
        <v>++</v>
      </c>
      <c r="AC20" s="21" t="str">
        <f>IF((IF(DATA!$K19=COLUMN() - 2,1,0)+IF(DATA!$L19=COLUMN() - 2,1,0)+IF(DATA!$M19=COLUMN() - 2,1,0))=0," ",(IF(OR(DATA!$K$28=СПИСОК!$A19,DATA!$L$28=СПИСОК!$A19,DATA!$M$28=СПИСОК!$A19),"++","+")))</f>
        <v>+</v>
      </c>
      <c r="AD20" s="21" t="str">
        <f>IF((IF(DATA!$K19=COLUMN() - 2,1,0)+IF(DATA!$L19=COLUMN() - 2,1,0)+IF(DATA!$M19=COLUMN() - 2,1,0))=0," ",(IF(OR(DATA!$K$29=СПИСОК!$A19,DATA!$L$29=СПИСОК!$A19,DATA!$M$29=СПИСОК!$A19),"++","+")))</f>
        <v xml:space="preserve"> </v>
      </c>
      <c r="AE20" s="21" t="str">
        <f>IF((IF(DATA!$K19=COLUMN() - 2,1,0)+IF(DATA!$L19=COLUMN() - 2,1,0)+IF(DATA!$M19=COLUMN() - 2,1,0))=0," ",(IF(OR(DATA!$K$30=СПИСОК!$A19,DATA!$L$30=СПИСОК!$A19,DATA!$M$30=СПИСОК!$A19),"++","+")))</f>
        <v xml:space="preserve"> </v>
      </c>
      <c r="AF20" s="21" t="str">
        <f>IF((IF(DATA!$K19=COLUMN() - 2,1,0)+IF(DATA!$L19=COLUMN() - 2,1,0)+IF(DATA!$M19=COLUMN() - 2,1,0))=0," ",(IF(OR(DATA!$K$31=СПИСОК!$A19,DATA!$L$31=СПИСОК!$A19,DATA!$M$31=СПИСОК!$A19),"++","+")))</f>
        <v xml:space="preserve"> </v>
      </c>
      <c r="AG20" s="21" t="str">
        <f>IF((IF(DATA!$K19=COLUMN() - 2,1,0)+IF(DATA!$L19=COLUMN() - 2,1,0)+IF(DATA!$M19=COLUMN() - 2,1,0))=0," ",(IF(OR(DATA!$K$32=СПИСОК!$A19,DATA!$L$32=СПИСОК!$A19,DATA!$M$32=СПИСОК!$A19),"++","+")))</f>
        <v xml:space="preserve"> </v>
      </c>
      <c r="AH20" s="21" t="str">
        <f>IF((IF(DATA!$K19=COLUMN() - 2,1,0)+IF(DATA!$L19=COLUMN() - 2,1,0)+IF(DATA!$M19=COLUMN() - 2,1,0))=0," ",(IF(OR(DATA!$K$33=СПИСОК!$A19,DATA!$L$33=СПИСОК!$A19,DATA!$M$33=СПИСОК!$A19),"++","+")))</f>
        <v xml:space="preserve"> </v>
      </c>
      <c r="AI20" s="21" t="str">
        <f>IF((IF(DATA!$K19=COLUMN() - 2,1,0)+IF(DATA!$L19=COLUMN() - 2,1,0)+IF(DATA!$M19=COLUMN() - 2,1,0))=0," ",(IF(OR(DATA!$K$34=СПИСОК!$A19,DATA!$L$34=СПИСОК!$A19,DATA!$M$34=СПИСОК!$A19),"++","+")))</f>
        <v xml:space="preserve"> </v>
      </c>
      <c r="AJ20" s="21" t="str">
        <f>IF((IF(DATA!$K19=COLUMN() - 2,1,0)+IF(DATA!$L19=COLUMN() - 2,1,0)+IF(DATA!$M19=COLUMN() - 2,1,0))=0," ",(IF(OR(DATA!$K$35=СПИСОК!$A19,DATA!$L$35=СПИСОК!$A19,DATA!$M$35=СПИСОК!$A19),"++","+")))</f>
        <v xml:space="preserve"> </v>
      </c>
      <c r="AK20" s="21" t="str">
        <f>IF((IF(DATA!$K19=COLUMN() - 2,1,0)+IF(DATA!$L19=COLUMN() - 2,1,0)+IF(DATA!$M19=COLUMN() - 2,1,0))=0," ",(IF(OR(DATA!$K$36=СПИСОК!$A19,DATA!$L$36=СПИСОК!$A19,DATA!$M$36=СПИСОК!$A19),"++","+")))</f>
        <v xml:space="preserve"> </v>
      </c>
      <c r="AL20" s="21" t="str">
        <f>IF((IF(DATA!$K19=COLUMN() - 2,1,0)+IF(DATA!$L19=COLUMN() - 2,1,0)+IF(DATA!$M19=COLUMN() - 2,1,0))=0," ",(IF(OR(DATA!$K$37=СПИСОК!$A19,DATA!$L$37=СПИСОК!$A19,DATA!$M$37=СПИСОК!$A19),"++","+")))</f>
        <v xml:space="preserve"> </v>
      </c>
      <c r="AM20" s="21" t="str">
        <f>IF((IF(DATA!$K19=COLUMN() - 2,1,0)+IF(DATA!$L19=COLUMN() - 2,1,0)+IF(DATA!$M19=COLUMN() - 2,1,0))=0," ",(IF(OR(DATA!$K$38=СПИСОК!$A19,DATA!$L$38=СПИСОК!$A19,DATA!$M$38=СПИСОК!$A19),"++","+")))</f>
        <v xml:space="preserve"> </v>
      </c>
      <c r="AN20" s="21" t="str">
        <f>IF((IF(DATA!$K19=COLUMN() - 2,1,0)+IF(DATA!$L19=COLUMN() - 2,1,0)+IF(DATA!$M19=COLUMN() - 2,1,0))=0," ",(IF(OR(DATA!$K$39=СПИСОК!$A19,DATA!$L$39=СПИСОК!$A19,DATA!$M$39=СПИСОК!$A19),"++","+")))</f>
        <v xml:space="preserve"> </v>
      </c>
      <c r="AO20" s="21" t="str">
        <f>IF((IF(DATA!$K19=COLUMN() - 2,1,0)+IF(DATA!$L19=COLUMN() - 2,1,0)+IF(DATA!$M19=COLUMN() - 2,1,0))=0," ",(IF(OR(DATA!$K$40=СПИСОК!$A19,DATA!$L$40=СПИСОК!$A19,DATA!$M$40=СПИСОК!$A19),"++","+")))</f>
        <v xml:space="preserve"> </v>
      </c>
      <c r="AP20" s="41" t="str">
        <f>IF((IF(DATA!$K19=COLUMN() - 2,1,0)+IF(DATA!$L19=COLUMN() - 2,1,0)+IF(DATA!$M19=COLUMN() - 2,1,0))=0," ",(IF(OR(DATA!$K$41=СПИСОК!$A19,DATA!$L$41=СПИСОК!$A19,DATA!$M$41=СПИСОК!$A19),"++","+")))</f>
        <v xml:space="preserve"> </v>
      </c>
      <c r="AQ20" s="33"/>
    </row>
    <row r="21" spans="1:43" ht="45" customHeight="1" x14ac:dyDescent="0.3">
      <c r="A21" s="85" t="str">
        <f>IF(СПИСОК!B20="","",СПИСОК!B20)</f>
        <v>Наквасина Анна Викторовна</v>
      </c>
      <c r="B21" s="22"/>
      <c r="C21" s="20" t="str">
        <f>IF((IF(DATA!$K20=1,1,0)+IF(DATA!$L20=1,1,0)+IF(DATA!$M20=1,1,0))=0," ",(IF(OR(DATA!$K$2=СПИСОК!$A20,DATA!$L$2=СПИСОК!$A20,DATA!$M$2=СПИСОК!$A20),"++","+")))</f>
        <v xml:space="preserve"> </v>
      </c>
      <c r="D21" s="20" t="str">
        <f>IF((IF(DATA!K20=2,1,0)+IF(DATA!$L20=2,1,0)+IF(DATA!$M20=2,1,0))=0," ",(IF(OR(DATA!$K$3=СПИСОК!$A20,DATA!$L$3=СПИСОК!$A20,DATA!$M$3=СПИСОК!$A20),"++","+")))</f>
        <v xml:space="preserve"> </v>
      </c>
      <c r="E21" s="20" t="str">
        <f>IF((IF(DATA!$K20=3,1,0)+IF(DATA!$L20=3,1,0)+IF(DATA!$M20=3,1,0))=0," ",(IF(OR(DATA!$K$4=СПИСОК!$A20,DATA!$L$4=СПИСОК!$A20,DATA!$M$4=СПИСОК!$A20),"++","+")))</f>
        <v xml:space="preserve"> </v>
      </c>
      <c r="F21" s="20" t="str">
        <f>IF((IF(DATA!$K20=4,1,0)+IF(DATA!$L20=4,1,0)+IF(DATA!$M20=4,1,0))=0," ",(IF(OR(DATA!$K$5=СПИСОК!$A20,DATA!$L$5=СПИСОК!$A20,DATA!$M$5=СПИСОК!$A20),"++","+")))</f>
        <v xml:space="preserve"> </v>
      </c>
      <c r="G21" s="20" t="str">
        <f>IF((IF(DATA!$K20=COLUMN() - 2,1,0)+IF(DATA!$L20=COLUMN() - 2,1,0)+IF(DATA!$M20=COLUMN() - 2,1,0))=0," ",(IF(OR(DATA!$K$6=СПИСОК!$A20,DATA!$L$6=СПИСОК!$A20,DATA!$M$6=СПИСОК!$A20),"++","+")))</f>
        <v xml:space="preserve"> </v>
      </c>
      <c r="H21" s="20" t="str">
        <f>IF((IF(DATA!$K20=COLUMN() - 2,1,0)+IF(DATA!$L20=COLUMN() - 2,1,0)+IF(DATA!$M20=COLUMN() - 2,1,0))=0," ",(IF(OR(DATA!$K$7=СПИСОК!$A20,DATA!$L$7=СПИСОК!$A20,DATA!$M$7=СПИСОК!$A20),"++","+")))</f>
        <v xml:space="preserve"> </v>
      </c>
      <c r="I21" s="20" t="str">
        <f>IF((IF(DATA!$K20=COLUMN() - 2,1,0)+IF(DATA!$L20=COLUMN() - 2,1,0)+IF(DATA!$M20=COLUMN() - 2,1,0))=0," ",(IF(OR(DATA!$K$8=СПИСОК!$A20,DATA!$L$8=СПИСОК!$A20,DATA!$M$8=СПИСОК!$A20),"++","+")))</f>
        <v xml:space="preserve"> </v>
      </c>
      <c r="J21" s="21" t="str">
        <f>IF((IF(DATA!$K20=COLUMN() - 2,1,0)+IF(DATA!$L20=COLUMN() - 2,1,0)+IF(DATA!$M20=COLUMN() - 2,1,0))=0," ",(IF(OR(DATA!$K$9=СПИСОК!$A20,DATA!$L$9=СПИСОК!$A20,DATA!$M$9=СПИСОК!$A20),"++","+")))</f>
        <v xml:space="preserve"> </v>
      </c>
      <c r="K21" s="21" t="str">
        <f>IF((IF(DATA!$K20=COLUMN() - 2,1,0)+IF(DATA!$L20=COLUMN() - 2,1,0)+IF(DATA!$M20=COLUMN() - 2,1,0))=0," ",(IF(OR(DATA!$K$10=СПИСОК!$A20,DATA!$L$10=СПИСОК!$A20,DATA!$M$10=СПИСОК!$A20),"++","+")))</f>
        <v xml:space="preserve"> </v>
      </c>
      <c r="L21" s="21" t="str">
        <f>IF((IF(DATA!$K20=COLUMN() - 2,1,0)+IF(DATA!$L20=COLUMN() - 2,1,0)+IF(DATA!$M20=COLUMN() - 2,1,0))=0," ",(IF(OR(DATA!$K$11=СПИСОК!$A20,DATA!$L$11=СПИСОК!$A20,DATA!$M$11=СПИСОК!$A20),"++","+")))</f>
        <v xml:space="preserve"> </v>
      </c>
      <c r="M21" s="21" t="str">
        <f>IF((IF(DATA!$K20=COLUMN() - 2,1,0)+IF(DATA!$L20=COLUMN() - 2,1,0)+IF(DATA!$M20=COLUMN() - 2,1,0))=0," ",(IF(OR(DATA!$K$12=СПИСОК!$A20,DATA!$L$12=СПИСОК!$A20,DATA!$M$12=СПИСОК!$A20),"++","+")))</f>
        <v xml:space="preserve"> </v>
      </c>
      <c r="N21" s="21" t="str">
        <f>IF((IF(DATA!$K20=COLUMN() - 2,1,0)+IF(DATA!$L20=COLUMN() - 2,1,0)+IF(DATA!$M20=COLUMN() - 2,1,0))=0," ",(IF(OR(DATA!$K$13=СПИСОК!$A20,DATA!$L$13=СПИСОК!$A20,DATA!$M$13=СПИСОК!$A20),"++","+")))</f>
        <v xml:space="preserve"> </v>
      </c>
      <c r="O21" s="21" t="str">
        <f>IF((IF(DATA!$K20=COLUMN() - 2,1,0)+IF(DATA!$L20=COLUMN() - 2,1,0)+IF(DATA!$M20=COLUMN() - 2,1,0))=0," ",(IF(OR(DATA!$K$14=СПИСОК!$A20,DATA!$L$14=СПИСОК!$A20,DATA!$M$14=СПИСОК!$A20),"++","+")))</f>
        <v xml:space="preserve"> </v>
      </c>
      <c r="P21" s="21" t="str">
        <f>IF((IF(DATA!$K20=COLUMN() - 2,1,0)+IF(DATA!$L20=COLUMN() - 2,1,0)+IF(DATA!$M20=COLUMN() - 2,1,0))=0," ",(IF(OR(DATA!$K$15=СПИСОК!$A20,DATA!$L$15=СПИСОК!$A20,DATA!$M$15=СПИСОК!$A20),"++","+")))</f>
        <v xml:space="preserve"> </v>
      </c>
      <c r="Q21" s="21" t="str">
        <f>IF((IF(DATA!$K20=COLUMN() - 2,1,0)+IF(DATA!$L20=COLUMN() - 2,1,0)+IF(DATA!$M20=COLUMN() - 2,1,0))=0," ",(IF(OR(DATA!$K$16=СПИСОК!$A20,DATA!$L$16=СПИСОК!$A20,DATA!$M$16=СПИСОК!$A20),"++","+")))</f>
        <v xml:space="preserve"> </v>
      </c>
      <c r="R21" s="21" t="str">
        <f>IF((IF(DATA!$K20=COLUMN() - 2,1,0)+IF(DATA!$L20=COLUMN() - 2,1,0)+IF(DATA!$M20=COLUMN() - 2,1,0))=0," ",(IF(OR(DATA!$K$17=СПИСОК!$A20,DATA!$L$17=СПИСОК!$A20,DATA!$M$17=СПИСОК!$A20),"++","+")))</f>
        <v xml:space="preserve"> </v>
      </c>
      <c r="S21" s="21" t="str">
        <f>IF((IF(DATA!$K20=COLUMN() - 2,1,0)+IF(DATA!$L20=COLUMN() - 2,1,0)+IF(DATA!$M20=COLUMN() - 2,1,0))=0," ",(IF(OR(DATA!$K$18=СПИСОК!$A20,DATA!$L$18=СПИСОК!$A20,DATA!$M$18=СПИСОК!$A20),"++","+")))</f>
        <v xml:space="preserve"> </v>
      </c>
      <c r="T21" s="21" t="str">
        <f>IF((IF(DATA!$K20=COLUMN() - 2,1,0)+IF(DATA!$L20=COLUMN() - 2,1,0)+IF(DATA!$M20=COLUMN() - 2,1,0))=0," ",(IF(OR(DATA!$K$19=СПИСОК!$A20,DATA!$L$19=СПИСОК!$A20,DATA!$M$19=СПИСОК!$A20),"++","+")))</f>
        <v xml:space="preserve"> </v>
      </c>
      <c r="U21" s="23"/>
      <c r="V21" s="21" t="str">
        <f>IF((IF(DATA!$K20=COLUMN() - 2,1,0)+IF(DATA!$L20=COLUMN() - 2,1,0)+IF(DATA!$M20=COLUMN() - 2,1,0))=0," ",(IF(OR(DATA!$K$21=СПИСОК!$A20,DATA!$L$21=СПИСОК!$A20,DATA!$M$21=СПИСОК!$A20),"++","+")))</f>
        <v xml:space="preserve"> </v>
      </c>
      <c r="W21" s="21" t="str">
        <f>IF((IF(DATA!$K20=COLUMN() - 2,1,0)+IF(DATA!$L20=COLUMN() - 2,1,0)+IF(DATA!$M20=COLUMN() - 2,1,0))=0," ",(IF(OR(DATA!$K$22=СПИСОК!$A20,DATA!$L$22=СПИСОК!$A20,DATA!$M$22=СПИСОК!$A20),"++","+")))</f>
        <v xml:space="preserve"> </v>
      </c>
      <c r="X21" s="21" t="str">
        <f>IF((IF(DATA!$K20=COLUMN() - 2,1,0)+IF(DATA!$L20=COLUMN() - 2,1,0)+IF(DATA!$M20=COLUMN() - 2,1,0))=0," ",(IF(OR(DATA!$K$23=СПИСОК!$A20,DATA!$L$23=СПИСОК!$A20,DATA!$M$23=СПИСОК!$A20),"++","+")))</f>
        <v xml:space="preserve"> </v>
      </c>
      <c r="Y21" s="21" t="str">
        <f>IF((IF(DATA!$K20=COLUMN() - 2,1,0)+IF(DATA!$L20=COLUMN() - 2,1,0)+IF(DATA!$M20=COLUMN() - 2,1,0))=0," ",(IF(OR(DATA!$K$24=СПИСОК!$A20,DATA!$L$24=СПИСОК!$A20,DATA!$M$24=СПИСОК!$A20),"++","+")))</f>
        <v xml:space="preserve"> </v>
      </c>
      <c r="Z21" s="21" t="str">
        <f>IF((IF(DATA!$K20=COLUMN() - 2,1,0)+IF(DATA!$L20=COLUMN() - 2,1,0)+IF(DATA!$M20=COLUMN() - 2,1,0))=0," ",(IF(OR(DATA!$K$25=СПИСОК!$A20,DATA!$L$25=СПИСОК!$A20,DATA!$M$25=СПИСОК!$A20),"++","+")))</f>
        <v xml:space="preserve"> </v>
      </c>
      <c r="AA21" s="21" t="str">
        <f>IF((IF(DATA!$K20=COLUMN() - 2,1,0)+IF(DATA!$L20=COLUMN() - 2,1,0)+IF(DATA!$M20=COLUMN() - 2,1,0))=0," ",(IF(OR(DATA!$K$26=СПИСОК!$A20,DATA!$L$26=СПИСОК!$A20,DATA!$M$26=СПИСОК!$A20),"++","+")))</f>
        <v xml:space="preserve"> </v>
      </c>
      <c r="AB21" s="21" t="str">
        <f>IF((IF(DATA!$K20=COLUMN() - 2,1,0)+IF(DATA!$L20=COLUMN() - 2,1,0)+IF(DATA!$M20=COLUMN() - 2,1,0))=0," ",(IF(OR(DATA!$K$27=СПИСОК!$A20,DATA!$L$27=СПИСОК!$A20,DATA!$M$27=СПИСОК!$A20),"++","+")))</f>
        <v xml:space="preserve"> </v>
      </c>
      <c r="AC21" s="21" t="str">
        <f>IF((IF(DATA!$K20=COLUMN() - 2,1,0)+IF(DATA!$L20=COLUMN() - 2,1,0)+IF(DATA!$M20=COLUMN() - 2,1,0))=0," ",(IF(OR(DATA!$K$28=СПИСОК!$A20,DATA!$L$28=СПИСОК!$A20,DATA!$M$28=СПИСОК!$A20),"++","+")))</f>
        <v xml:space="preserve"> </v>
      </c>
      <c r="AD21" s="21" t="str">
        <f>IF((IF(DATA!$K20=COLUMN() - 2,1,0)+IF(DATA!$L20=COLUMN() - 2,1,0)+IF(DATA!$M20=COLUMN() - 2,1,0))=0," ",(IF(OR(DATA!$K$29=СПИСОК!$A20,DATA!$L$29=СПИСОК!$A20,DATA!$M$29=СПИСОК!$A20),"++","+")))</f>
        <v xml:space="preserve"> </v>
      </c>
      <c r="AE21" s="21" t="str">
        <f>IF((IF(DATA!$K20=COLUMN() - 2,1,0)+IF(DATA!$L20=COLUMN() - 2,1,0)+IF(DATA!$M20=COLUMN() - 2,1,0))=0," ",(IF(OR(DATA!$K$30=СПИСОК!$A20,DATA!$L$30=СПИСОК!$A20,DATA!$M$30=СПИСОК!$A20),"++","+")))</f>
        <v xml:space="preserve"> </v>
      </c>
      <c r="AF21" s="21" t="str">
        <f>IF((IF(DATA!$K20=COLUMN() - 2,1,0)+IF(DATA!$L20=COLUMN() - 2,1,0)+IF(DATA!$M20=COLUMN() - 2,1,0))=0," ",(IF(OR(DATA!$K$31=СПИСОК!$A20,DATA!$L$31=СПИСОК!$A20,DATA!$M$31=СПИСОК!$A20),"++","+")))</f>
        <v xml:space="preserve"> </v>
      </c>
      <c r="AG21" s="21" t="str">
        <f>IF((IF(DATA!$K20=COLUMN() - 2,1,0)+IF(DATA!$L20=COLUMN() - 2,1,0)+IF(DATA!$M20=COLUMN() - 2,1,0))=0," ",(IF(OR(DATA!$K$32=СПИСОК!$A20,DATA!$L$32=СПИСОК!$A20,DATA!$M$32=СПИСОК!$A20),"++","+")))</f>
        <v xml:space="preserve"> </v>
      </c>
      <c r="AH21" s="21" t="str">
        <f>IF((IF(DATA!$K20=COLUMN() - 2,1,0)+IF(DATA!$L20=COLUMN() - 2,1,0)+IF(DATA!$M20=COLUMN() - 2,1,0))=0," ",(IF(OR(DATA!$K$33=СПИСОК!$A20,DATA!$L$33=СПИСОК!$A20,DATA!$M$33=СПИСОК!$A20),"++","+")))</f>
        <v xml:space="preserve"> </v>
      </c>
      <c r="AI21" s="21" t="str">
        <f>IF((IF(DATA!$K20=COLUMN() - 2,1,0)+IF(DATA!$L20=COLUMN() - 2,1,0)+IF(DATA!$M20=COLUMN() - 2,1,0))=0," ",(IF(OR(DATA!$K$34=СПИСОК!$A20,DATA!$L$34=СПИСОК!$A20,DATA!$M$34=СПИСОК!$A20),"++","+")))</f>
        <v xml:space="preserve"> </v>
      </c>
      <c r="AJ21" s="21" t="str">
        <f>IF((IF(DATA!$K20=COLUMN() - 2,1,0)+IF(DATA!$L20=COLUMN() - 2,1,0)+IF(DATA!$M20=COLUMN() - 2,1,0))=0," ",(IF(OR(DATA!$K$35=СПИСОК!$A20,DATA!$L$35=СПИСОК!$A20,DATA!$M$35=СПИСОК!$A20),"++","+")))</f>
        <v xml:space="preserve"> </v>
      </c>
      <c r="AK21" s="21" t="str">
        <f>IF((IF(DATA!$K20=COLUMN() - 2,1,0)+IF(DATA!$L20=COLUMN() - 2,1,0)+IF(DATA!$M20=COLUMN() - 2,1,0))=0," ",(IF(OR(DATA!$K$36=СПИСОК!$A20,DATA!$L$36=СПИСОК!$A20,DATA!$M$36=СПИСОК!$A20),"++","+")))</f>
        <v xml:space="preserve"> </v>
      </c>
      <c r="AL21" s="21" t="str">
        <f>IF((IF(DATA!$K20=COLUMN() - 2,1,0)+IF(DATA!$L20=COLUMN() - 2,1,0)+IF(DATA!$M20=COLUMN() - 2,1,0))=0," ",(IF(OR(DATA!$K$37=СПИСОК!$A20,DATA!$L$37=СПИСОК!$A20,DATA!$M$37=СПИСОК!$A20),"++","+")))</f>
        <v xml:space="preserve"> </v>
      </c>
      <c r="AM21" s="21" t="str">
        <f>IF((IF(DATA!$K20=COLUMN() - 2,1,0)+IF(DATA!$L20=COLUMN() - 2,1,0)+IF(DATA!$M20=COLUMN() - 2,1,0))=0," ",(IF(OR(DATA!$K$38=СПИСОК!$A20,DATA!$L$38=СПИСОК!$A20,DATA!$M$38=СПИСОК!$A20),"++","+")))</f>
        <v xml:space="preserve"> </v>
      </c>
      <c r="AN21" s="21" t="str">
        <f>IF((IF(DATA!$K20=COLUMN() - 2,1,0)+IF(DATA!$L20=COLUMN() - 2,1,0)+IF(DATA!$M20=COLUMN() - 2,1,0))=0," ",(IF(OR(DATA!$K$39=СПИСОК!$A20,DATA!$L$39=СПИСОК!$A20,DATA!$M$39=СПИСОК!$A20),"++","+")))</f>
        <v xml:space="preserve"> </v>
      </c>
      <c r="AO21" s="21" t="str">
        <f>IF((IF(DATA!$K20=COLUMN() - 2,1,0)+IF(DATA!$L20=COLUMN() - 2,1,0)+IF(DATA!$M20=COLUMN() - 2,1,0))=0," ",(IF(OR(DATA!$K$40=СПИСОК!$A20,DATA!$L$40=СПИСОК!$A20,DATA!$M$40=СПИСОК!$A20),"++","+")))</f>
        <v xml:space="preserve"> </v>
      </c>
      <c r="AP21" s="41" t="str">
        <f>IF((IF(DATA!$K20=COLUMN() - 2,1,0)+IF(DATA!$L20=COLUMN() - 2,1,0)+IF(DATA!$M20=COLUMN() - 2,1,0))=0," ",(IF(OR(DATA!$K$41=СПИСОК!$A20,DATA!$L$41=СПИСОК!$A20,DATA!$M$41=СПИСОК!$A20),"++","+")))</f>
        <v xml:space="preserve"> </v>
      </c>
      <c r="AQ21" s="33"/>
    </row>
    <row r="22" spans="1:43" ht="45" customHeight="1" x14ac:dyDescent="0.3">
      <c r="A22" s="85" t="str">
        <f>IF(СПИСОК!B21="","",СПИСОК!B21)</f>
        <v>Ненашев Александр Николаевич</v>
      </c>
      <c r="B22" s="22"/>
      <c r="C22" s="20" t="str">
        <f>IF((IF(DATA!$K21=1,1,0)+IF(DATA!$L21=1,1,0)+IF(DATA!$M21=1,1,0))=0," ",(IF(OR(DATA!$K$2=СПИСОК!$A21,DATA!$L$2=СПИСОК!$A21,DATA!$M$2=СПИСОК!$A21),"++","+")))</f>
        <v xml:space="preserve"> </v>
      </c>
      <c r="D22" s="20" t="str">
        <f>IF((IF(DATA!K21=2,1,0)+IF(DATA!$L21=2,1,0)+IF(DATA!$M21=2,1,0))=0," ",(IF(OR(DATA!$K$3=СПИСОК!$A21,DATA!$L$3=СПИСОК!$A21,DATA!$M$3=СПИСОК!$A21),"++","+")))</f>
        <v xml:space="preserve"> </v>
      </c>
      <c r="E22" s="20" t="str">
        <f>IF((IF(DATA!$K21=3,1,0)+IF(DATA!$L21=3,1,0)+IF(DATA!$M21=3,1,0))=0," ",(IF(OR(DATA!$K$4=СПИСОК!$A21,DATA!$L$4=СПИСОК!$A21,DATA!$M$4=СПИСОК!$A21),"++","+")))</f>
        <v xml:space="preserve"> </v>
      </c>
      <c r="F22" s="20" t="str">
        <f>IF((IF(DATA!$K21=4,1,0)+IF(DATA!$L21=4,1,0)+IF(DATA!$M21=4,1,0))=0," ",(IF(OR(DATA!$K$5=СПИСОК!$A21,DATA!$L$5=СПИСОК!$A21,DATA!$M$5=СПИСОК!$A21),"++","+")))</f>
        <v xml:space="preserve"> </v>
      </c>
      <c r="G22" s="20" t="str">
        <f>IF((IF(DATA!$K21=COLUMN() - 2,1,0)+IF(DATA!$L21=COLUMN() - 2,1,0)+IF(DATA!$M21=COLUMN() - 2,1,0))=0," ",(IF(OR(DATA!$K$6=СПИСОК!$A21,DATA!$L$6=СПИСОК!$A21,DATA!$M$6=СПИСОК!$A21),"++","+")))</f>
        <v xml:space="preserve"> </v>
      </c>
      <c r="H22" s="20" t="str">
        <f>IF((IF(DATA!$K21=COLUMN() - 2,1,0)+IF(DATA!$L21=COLUMN() - 2,1,0)+IF(DATA!$M21=COLUMN() - 2,1,0))=0," ",(IF(OR(DATA!$K$7=СПИСОК!$A21,DATA!$L$7=СПИСОК!$A21,DATA!$M$7=СПИСОК!$A21),"++","+")))</f>
        <v xml:space="preserve"> </v>
      </c>
      <c r="I22" s="20" t="str">
        <f>IF((IF(DATA!$K21=COLUMN() - 2,1,0)+IF(DATA!$L21=COLUMN() - 2,1,0)+IF(DATA!$M21=COLUMN() - 2,1,0))=0," ",(IF(OR(DATA!$K$8=СПИСОК!$A21,DATA!$L$8=СПИСОК!$A21,DATA!$M$8=СПИСОК!$A21),"++","+")))</f>
        <v xml:space="preserve"> </v>
      </c>
      <c r="J22" s="21" t="str">
        <f>IF((IF(DATA!$K21=COLUMN() - 2,1,0)+IF(DATA!$L21=COLUMN() - 2,1,0)+IF(DATA!$M21=COLUMN() - 2,1,0))=0," ",(IF(OR(DATA!$K$9=СПИСОК!$A21,DATA!$L$9=СПИСОК!$A21,DATA!$M$9=СПИСОК!$A21),"++","+")))</f>
        <v>+</v>
      </c>
      <c r="K22" s="21" t="str">
        <f>IF((IF(DATA!$K21=COLUMN() - 2,1,0)+IF(DATA!$L21=COLUMN() - 2,1,0)+IF(DATA!$M21=COLUMN() - 2,1,0))=0," ",(IF(OR(DATA!$K$10=СПИСОК!$A21,DATA!$L$10=СПИСОК!$A21,DATA!$M$10=СПИСОК!$A21),"++","+")))</f>
        <v xml:space="preserve"> </v>
      </c>
      <c r="L22" s="21" t="str">
        <f>IF((IF(DATA!$K21=COLUMN() - 2,1,0)+IF(DATA!$L21=COLUMN() - 2,1,0)+IF(DATA!$M21=COLUMN() - 2,1,0))=0," ",(IF(OR(DATA!$K$11=СПИСОК!$A21,DATA!$L$11=СПИСОК!$A21,DATA!$M$11=СПИСОК!$A21),"++","+")))</f>
        <v>+</v>
      </c>
      <c r="M22" s="21" t="str">
        <f>IF((IF(DATA!$K21=COLUMN() - 2,1,0)+IF(DATA!$L21=COLUMN() - 2,1,0)+IF(DATA!$M21=COLUMN() - 2,1,0))=0," ",(IF(OR(DATA!$K$12=СПИСОК!$A21,DATA!$L$12=СПИСОК!$A21,DATA!$M$12=СПИСОК!$A21),"++","+")))</f>
        <v xml:space="preserve"> </v>
      </c>
      <c r="N22" s="21" t="str">
        <f>IF((IF(DATA!$K21=COLUMN() - 2,1,0)+IF(DATA!$L21=COLUMN() - 2,1,0)+IF(DATA!$M21=COLUMN() - 2,1,0))=0," ",(IF(OR(DATA!$K$13=СПИСОК!$A21,DATA!$L$13=СПИСОК!$A21,DATA!$M$13=СПИСОК!$A21),"++","+")))</f>
        <v xml:space="preserve"> </v>
      </c>
      <c r="O22" s="21" t="str">
        <f>IF((IF(DATA!$K21=COLUMN() - 2,1,0)+IF(DATA!$L21=COLUMN() - 2,1,0)+IF(DATA!$M21=COLUMN() - 2,1,0))=0," ",(IF(OR(DATA!$K$14=СПИСОК!$A21,DATA!$L$14=СПИСОК!$A21,DATA!$M$14=СПИСОК!$A21),"++","+")))</f>
        <v xml:space="preserve"> </v>
      </c>
      <c r="P22" s="21" t="str">
        <f>IF((IF(DATA!$K21=COLUMN() - 2,1,0)+IF(DATA!$L21=COLUMN() - 2,1,0)+IF(DATA!$M21=COLUMN() - 2,1,0))=0," ",(IF(OR(DATA!$K$15=СПИСОК!$A21,DATA!$L$15=СПИСОК!$A21,DATA!$M$15=СПИСОК!$A21),"++","+")))</f>
        <v xml:space="preserve"> </v>
      </c>
      <c r="Q22" s="21" t="str">
        <f>IF((IF(DATA!$K21=COLUMN() - 2,1,0)+IF(DATA!$L21=COLUMN() - 2,1,0)+IF(DATA!$M21=COLUMN() - 2,1,0))=0," ",(IF(OR(DATA!$K$16=СПИСОК!$A21,DATA!$L$16=СПИСОК!$A21,DATA!$M$16=СПИСОК!$A21),"++","+")))</f>
        <v xml:space="preserve"> </v>
      </c>
      <c r="R22" s="21" t="str">
        <f>IF((IF(DATA!$K21=COLUMN() - 2,1,0)+IF(DATA!$L21=COLUMN() - 2,1,0)+IF(DATA!$M21=COLUMN() - 2,1,0))=0," ",(IF(OR(DATA!$K$17=СПИСОК!$A21,DATA!$L$17=СПИСОК!$A21,DATA!$M$17=СПИСОК!$A21),"++","+")))</f>
        <v xml:space="preserve"> </v>
      </c>
      <c r="S22" s="21" t="str">
        <f>IF((IF(DATA!$K21=COLUMN() - 2,1,0)+IF(DATA!$L21=COLUMN() - 2,1,0)+IF(DATA!$M21=COLUMN() - 2,1,0))=0," ",(IF(OR(DATA!$K$18=СПИСОК!$A21,DATA!$L$18=СПИСОК!$A21,DATA!$M$18=СПИСОК!$A21),"++","+")))</f>
        <v xml:space="preserve"> </v>
      </c>
      <c r="T22" s="21" t="str">
        <f>IF((IF(DATA!$K21=COLUMN() - 2,1,0)+IF(DATA!$L21=COLUMN() - 2,1,0)+IF(DATA!$M21=COLUMN() - 2,1,0))=0," ",(IF(OR(DATA!$K$19=СПИСОК!$A21,DATA!$L$19=СПИСОК!$A21,DATA!$M$19=СПИСОК!$A21),"++","+")))</f>
        <v xml:space="preserve"> </v>
      </c>
      <c r="U22" s="21" t="str">
        <f>IF((IF(DATA!$K21=COLUMN() - 2,1,0)+IF(DATA!$L21=COLUMN() - 2,1,0)+IF(DATA!$M21=COLUMN() - 2,1,0))=0," ",(IF(OR(DATA!$K$20=СПИСОК!$A21,DATA!$L$20=СПИСОК!$A21,DATA!$M$20=СПИСОК!$A21),"++","+")))</f>
        <v xml:space="preserve"> </v>
      </c>
      <c r="V22" s="23"/>
      <c r="W22" s="21" t="str">
        <f>IF((IF(DATA!$K21=COLUMN() - 2,1,0)+IF(DATA!$L21=COLUMN() - 2,1,0)+IF(DATA!$M21=COLUMN() - 2,1,0))=0," ",(IF(OR(DATA!$K$22=СПИСОК!$A21,DATA!$L$22=СПИСОК!$A21,DATA!$M$22=СПИСОК!$A21),"++","+")))</f>
        <v xml:space="preserve"> </v>
      </c>
      <c r="X22" s="21" t="str">
        <f>IF((IF(DATA!$K21=COLUMN() - 2,1,0)+IF(DATA!$L21=COLUMN() - 2,1,0)+IF(DATA!$M21=COLUMN() - 2,1,0))=0," ",(IF(OR(DATA!$K$23=СПИСОК!$A21,DATA!$L$23=СПИСОК!$A21,DATA!$M$23=СПИСОК!$A21),"++","+")))</f>
        <v xml:space="preserve"> </v>
      </c>
      <c r="Y22" s="21" t="str">
        <f>IF((IF(DATA!$K21=COLUMN() - 2,1,0)+IF(DATA!$L21=COLUMN() - 2,1,0)+IF(DATA!$M21=COLUMN() - 2,1,0))=0," ",(IF(OR(DATA!$K$24=СПИСОК!$A21,DATA!$L$24=СПИСОК!$A21,DATA!$M$24=СПИСОК!$A21),"++","+")))</f>
        <v>+</v>
      </c>
      <c r="Z22" s="21" t="str">
        <f>IF((IF(DATA!$K21=COLUMN() - 2,1,0)+IF(DATA!$L21=COLUMN() - 2,1,0)+IF(DATA!$M21=COLUMN() - 2,1,0))=0," ",(IF(OR(DATA!$K$25=СПИСОК!$A21,DATA!$L$25=СПИСОК!$A21,DATA!$M$25=СПИСОК!$A21),"++","+")))</f>
        <v xml:space="preserve"> </v>
      </c>
      <c r="AA22" s="21" t="str">
        <f>IF((IF(DATA!$K21=COLUMN() - 2,1,0)+IF(DATA!$L21=COLUMN() - 2,1,0)+IF(DATA!$M21=COLUMN() - 2,1,0))=0," ",(IF(OR(DATA!$K$26=СПИСОК!$A21,DATA!$L$26=СПИСОК!$A21,DATA!$M$26=СПИСОК!$A21),"++","+")))</f>
        <v xml:space="preserve"> </v>
      </c>
      <c r="AB22" s="21" t="str">
        <f>IF((IF(DATA!$K21=COLUMN() - 2,1,0)+IF(DATA!$L21=COLUMN() - 2,1,0)+IF(DATA!$M21=COLUMN() - 2,1,0))=0," ",(IF(OR(DATA!$K$27=СПИСОК!$A21,DATA!$L$27=СПИСОК!$A21,DATA!$M$27=СПИСОК!$A21),"++","+")))</f>
        <v xml:space="preserve"> </v>
      </c>
      <c r="AC22" s="21" t="str">
        <f>IF((IF(DATA!$K21=COLUMN() - 2,1,0)+IF(DATA!$L21=COLUMN() - 2,1,0)+IF(DATA!$M21=COLUMN() - 2,1,0))=0," ",(IF(OR(DATA!$K$28=СПИСОК!$A21,DATA!$L$28=СПИСОК!$A21,DATA!$M$28=СПИСОК!$A21),"++","+")))</f>
        <v xml:space="preserve"> </v>
      </c>
      <c r="AD22" s="21" t="str">
        <f>IF((IF(DATA!$K21=COLUMN() - 2,1,0)+IF(DATA!$L21=COLUMN() - 2,1,0)+IF(DATA!$M21=COLUMN() - 2,1,0))=0," ",(IF(OR(DATA!$K$29=СПИСОК!$A21,DATA!$L$29=СПИСОК!$A21,DATA!$M$29=СПИСОК!$A21),"++","+")))</f>
        <v xml:space="preserve"> </v>
      </c>
      <c r="AE22" s="21" t="str">
        <f>IF((IF(DATA!$K21=COLUMN() - 2,1,0)+IF(DATA!$L21=COLUMN() - 2,1,0)+IF(DATA!$M21=COLUMN() - 2,1,0))=0," ",(IF(OR(DATA!$K$30=СПИСОК!$A21,DATA!$L$30=СПИСОК!$A21,DATA!$M$30=СПИСОК!$A21),"++","+")))</f>
        <v xml:space="preserve"> </v>
      </c>
      <c r="AF22" s="21" t="str">
        <f>IF((IF(DATA!$K21=COLUMN() - 2,1,0)+IF(DATA!$L21=COLUMN() - 2,1,0)+IF(DATA!$M21=COLUMN() - 2,1,0))=0," ",(IF(OR(DATA!$K$31=СПИСОК!$A21,DATA!$L$31=СПИСОК!$A21,DATA!$M$31=СПИСОК!$A21),"++","+")))</f>
        <v xml:space="preserve"> </v>
      </c>
      <c r="AG22" s="21" t="str">
        <f>IF((IF(DATA!$K21=COLUMN() - 2,1,0)+IF(DATA!$L21=COLUMN() - 2,1,0)+IF(DATA!$M21=COLUMN() - 2,1,0))=0," ",(IF(OR(DATA!$K$32=СПИСОК!$A21,DATA!$L$32=СПИСОК!$A21,DATA!$M$32=СПИСОК!$A21),"++","+")))</f>
        <v xml:space="preserve"> </v>
      </c>
      <c r="AH22" s="21" t="str">
        <f>IF((IF(DATA!$K21=COLUMN() - 2,1,0)+IF(DATA!$L21=COLUMN() - 2,1,0)+IF(DATA!$M21=COLUMN() - 2,1,0))=0," ",(IF(OR(DATA!$K$33=СПИСОК!$A21,DATA!$L$33=СПИСОК!$A21,DATA!$M$33=СПИСОК!$A21),"++","+")))</f>
        <v xml:space="preserve"> </v>
      </c>
      <c r="AI22" s="21" t="str">
        <f>IF((IF(DATA!$K21=COLUMN() - 2,1,0)+IF(DATA!$L21=COLUMN() - 2,1,0)+IF(DATA!$M21=COLUMN() - 2,1,0))=0," ",(IF(OR(DATA!$K$34=СПИСОК!$A21,DATA!$L$34=СПИСОК!$A21,DATA!$M$34=СПИСОК!$A21),"++","+")))</f>
        <v xml:space="preserve"> </v>
      </c>
      <c r="AJ22" s="21" t="str">
        <f>IF((IF(DATA!$K21=COLUMN() - 2,1,0)+IF(DATA!$L21=COLUMN() - 2,1,0)+IF(DATA!$M21=COLUMN() - 2,1,0))=0," ",(IF(OR(DATA!$K$35=СПИСОК!$A21,DATA!$L$35=СПИСОК!$A21,DATA!$M$35=СПИСОК!$A21),"++","+")))</f>
        <v xml:space="preserve"> </v>
      </c>
      <c r="AK22" s="21" t="str">
        <f>IF((IF(DATA!$K21=COLUMN() - 2,1,0)+IF(DATA!$L21=COLUMN() - 2,1,0)+IF(DATA!$M21=COLUMN() - 2,1,0))=0," ",(IF(OR(DATA!$K$36=СПИСОК!$A21,DATA!$L$36=СПИСОК!$A21,DATA!$M$36=СПИСОК!$A21),"++","+")))</f>
        <v xml:space="preserve"> </v>
      </c>
      <c r="AL22" s="21" t="str">
        <f>IF((IF(DATA!$K21=COLUMN() - 2,1,0)+IF(DATA!$L21=COLUMN() - 2,1,0)+IF(DATA!$M21=COLUMN() - 2,1,0))=0," ",(IF(OR(DATA!$K$37=СПИСОК!$A21,DATA!$L$37=СПИСОК!$A21,DATA!$M$37=СПИСОК!$A21),"++","+")))</f>
        <v xml:space="preserve"> </v>
      </c>
      <c r="AM22" s="21" t="str">
        <f>IF((IF(DATA!$K21=COLUMN() - 2,1,0)+IF(DATA!$L21=COLUMN() - 2,1,0)+IF(DATA!$M21=COLUMN() - 2,1,0))=0," ",(IF(OR(DATA!$K$38=СПИСОК!$A21,DATA!$L$38=СПИСОК!$A21,DATA!$M$38=СПИСОК!$A21),"++","+")))</f>
        <v xml:space="preserve"> </v>
      </c>
      <c r="AN22" s="21" t="str">
        <f>IF((IF(DATA!$K21=COLUMN() - 2,1,0)+IF(DATA!$L21=COLUMN() - 2,1,0)+IF(DATA!$M21=COLUMN() - 2,1,0))=0," ",(IF(OR(DATA!$K$39=СПИСОК!$A21,DATA!$L$39=СПИСОК!$A21,DATA!$M$39=СПИСОК!$A21),"++","+")))</f>
        <v xml:space="preserve"> </v>
      </c>
      <c r="AO22" s="21" t="str">
        <f>IF((IF(DATA!$K21=COLUMN() - 2,1,0)+IF(DATA!$L21=COLUMN() - 2,1,0)+IF(DATA!$M21=COLUMN() - 2,1,0))=0," ",(IF(OR(DATA!$K$40=СПИСОК!$A21,DATA!$L$40=СПИСОК!$A21,DATA!$M$40=СПИСОК!$A21),"++","+")))</f>
        <v xml:space="preserve"> </v>
      </c>
      <c r="AP22" s="41" t="str">
        <f>IF((IF(DATA!$K21=COLUMN() - 2,1,0)+IF(DATA!$L21=COLUMN() - 2,1,0)+IF(DATA!$M21=COLUMN() - 2,1,0))=0," ",(IF(OR(DATA!$K$41=СПИСОК!$A21,DATA!$L$41=СПИСОК!$A21,DATA!$M$41=СПИСОК!$A21),"++","+")))</f>
        <v xml:space="preserve"> </v>
      </c>
      <c r="AQ22" s="33"/>
    </row>
    <row r="23" spans="1:43" ht="45" customHeight="1" x14ac:dyDescent="0.3">
      <c r="A23" s="85" t="str">
        <f>IF(СПИСОК!B22="","",СПИСОК!B22)</f>
        <v>Покидов Александр Сергеевич</v>
      </c>
      <c r="B23" s="22"/>
      <c r="C23" s="20" t="str">
        <f>IF((IF(DATA!$K22=1,1,0)+IF(DATA!$L22=1,1,0)+IF(DATA!$M22=1,1,0))=0," ",(IF(OR(DATA!$K$2=СПИСОК!$A22,DATA!$L$2=СПИСОК!$A22,DATA!$M$2=СПИСОК!$A22),"++","+")))</f>
        <v xml:space="preserve"> </v>
      </c>
      <c r="D23" s="20" t="str">
        <f>IF((IF(DATA!K22=2,1,0)+IF(DATA!$L22=2,1,0)+IF(DATA!$M22=2,1,0))=0," ",(IF(OR(DATA!$K$3=СПИСОК!$A22,DATA!$L$3=СПИСОК!$A22,DATA!$M$3=СПИСОК!$A22),"++","+")))</f>
        <v xml:space="preserve"> </v>
      </c>
      <c r="E23" s="20" t="str">
        <f>IF((IF(DATA!$K22=3,1,0)+IF(DATA!$L22=3,1,0)+IF(DATA!$M22=3,1,0))=0," ",(IF(OR(DATA!$K$4=СПИСОК!$A22,DATA!$L$4=СПИСОК!$A22,DATA!$M$4=СПИСОК!$A22),"++","+")))</f>
        <v xml:space="preserve"> </v>
      </c>
      <c r="F23" s="20" t="str">
        <f>IF((IF(DATA!$K22=4,1,0)+IF(DATA!$L22=4,1,0)+IF(DATA!$M22=4,1,0))=0," ",(IF(OR(DATA!$K$5=СПИСОК!$A22,DATA!$L$5=СПИСОК!$A22,DATA!$M$5=СПИСОК!$A22),"++","+")))</f>
        <v xml:space="preserve"> </v>
      </c>
      <c r="G23" s="20" t="str">
        <f>IF((IF(DATA!$K22=COLUMN() - 2,1,0)+IF(DATA!$L22=COLUMN() - 2,1,0)+IF(DATA!$M22=COLUMN() - 2,1,0))=0," ",(IF(OR(DATA!$K$6=СПИСОК!$A22,DATA!$L$6=СПИСОК!$A22,DATA!$M$6=СПИСОК!$A22),"++","+")))</f>
        <v xml:space="preserve"> </v>
      </c>
      <c r="H23" s="20" t="str">
        <f>IF((IF(DATA!$K22=COLUMN() - 2,1,0)+IF(DATA!$L22=COLUMN() - 2,1,0)+IF(DATA!$M22=COLUMN() - 2,1,0))=0," ",(IF(OR(DATA!$K$7=СПИСОК!$A22,DATA!$L$7=СПИСОК!$A22,DATA!$M$7=СПИСОК!$A22),"++","+")))</f>
        <v xml:space="preserve"> </v>
      </c>
      <c r="I23" s="20" t="str">
        <f>IF((IF(DATA!$K22=COLUMN() - 2,1,0)+IF(DATA!$L22=COLUMN() - 2,1,0)+IF(DATA!$M22=COLUMN() - 2,1,0))=0," ",(IF(OR(DATA!$K$8=СПИСОК!$A22,DATA!$L$8=СПИСОК!$A22,DATA!$M$8=СПИСОК!$A22),"++","+")))</f>
        <v xml:space="preserve"> </v>
      </c>
      <c r="J23" s="21" t="str">
        <f>IF((IF(DATA!$K22=COLUMN() - 2,1,0)+IF(DATA!$L22=COLUMN() - 2,1,0)+IF(DATA!$M22=COLUMN() - 2,1,0))=0," ",(IF(OR(DATA!$K$9=СПИСОК!$A22,DATA!$L$9=СПИСОК!$A22,DATA!$M$9=СПИСОК!$A22),"++","+")))</f>
        <v xml:space="preserve"> </v>
      </c>
      <c r="K23" s="21" t="str">
        <f>IF((IF(DATA!$K22=COLUMN() - 2,1,0)+IF(DATA!$L22=COLUMN() - 2,1,0)+IF(DATA!$M22=COLUMN() - 2,1,0))=0," ",(IF(OR(DATA!$K$10=СПИСОК!$A22,DATA!$L$10=СПИСОК!$A22,DATA!$M$10=СПИСОК!$A22),"++","+")))</f>
        <v xml:space="preserve"> </v>
      </c>
      <c r="L23" s="21" t="str">
        <f>IF((IF(DATA!$K22=COLUMN() - 2,1,0)+IF(DATA!$L22=COLUMN() - 2,1,0)+IF(DATA!$M22=COLUMN() - 2,1,0))=0," ",(IF(OR(DATA!$K$11=СПИСОК!$A22,DATA!$L$11=СПИСОК!$A22,DATA!$M$11=СПИСОК!$A22),"++","+")))</f>
        <v xml:space="preserve"> </v>
      </c>
      <c r="M23" s="21" t="str">
        <f>IF((IF(DATA!$K22=COLUMN() - 2,1,0)+IF(DATA!$L22=COLUMN() - 2,1,0)+IF(DATA!$M22=COLUMN() - 2,1,0))=0," ",(IF(OR(DATA!$K$12=СПИСОК!$A22,DATA!$L$12=СПИСОК!$A22,DATA!$M$12=СПИСОК!$A22),"++","+")))</f>
        <v xml:space="preserve"> </v>
      </c>
      <c r="N23" s="21" t="str">
        <f>IF((IF(DATA!$K22=COLUMN() - 2,1,0)+IF(DATA!$L22=COLUMN() - 2,1,0)+IF(DATA!$M22=COLUMN() - 2,1,0))=0," ",(IF(OR(DATA!$K$13=СПИСОК!$A22,DATA!$L$13=СПИСОК!$A22,DATA!$M$13=СПИСОК!$A22),"++","+")))</f>
        <v xml:space="preserve"> </v>
      </c>
      <c r="O23" s="21" t="str">
        <f>IF((IF(DATA!$K22=COLUMN() - 2,1,0)+IF(DATA!$L22=COLUMN() - 2,1,0)+IF(DATA!$M22=COLUMN() - 2,1,0))=0," ",(IF(OR(DATA!$K$14=СПИСОК!$A22,DATA!$L$14=СПИСОК!$A22,DATA!$M$14=СПИСОК!$A22),"++","+")))</f>
        <v>+</v>
      </c>
      <c r="P23" s="21" t="str">
        <f>IF((IF(DATA!$K22=COLUMN() - 2,1,0)+IF(DATA!$L22=COLUMN() - 2,1,0)+IF(DATA!$M22=COLUMN() - 2,1,0))=0," ",(IF(OR(DATA!$K$15=СПИСОК!$A22,DATA!$L$15=СПИСОК!$A22,DATA!$M$15=СПИСОК!$A22),"++","+")))</f>
        <v xml:space="preserve"> </v>
      </c>
      <c r="Q23" s="21" t="str">
        <f>IF((IF(DATA!$K22=COLUMN() - 2,1,0)+IF(DATA!$L22=COLUMN() - 2,1,0)+IF(DATA!$M22=COLUMN() - 2,1,0))=0," ",(IF(OR(DATA!$K$16=СПИСОК!$A22,DATA!$L$16=СПИСОК!$A22,DATA!$M$16=СПИСОК!$A22),"++","+")))</f>
        <v xml:space="preserve"> </v>
      </c>
      <c r="R23" s="21" t="str">
        <f>IF((IF(DATA!$K22=COLUMN() - 2,1,0)+IF(DATA!$L22=COLUMN() - 2,1,0)+IF(DATA!$M22=COLUMN() - 2,1,0))=0," ",(IF(OR(DATA!$K$17=СПИСОК!$A22,DATA!$L$17=СПИСОК!$A22,DATA!$M$17=СПИСОК!$A22),"++","+")))</f>
        <v xml:space="preserve"> </v>
      </c>
      <c r="S23" s="21" t="str">
        <f>IF((IF(DATA!$K22=COLUMN() - 2,1,0)+IF(DATA!$L22=COLUMN() - 2,1,0)+IF(DATA!$M22=COLUMN() - 2,1,0))=0," ",(IF(OR(DATA!$K$18=СПИСОК!$A22,DATA!$L$18=СПИСОК!$A22,DATA!$M$18=СПИСОК!$A22),"++","+")))</f>
        <v xml:space="preserve"> </v>
      </c>
      <c r="T23" s="21" t="str">
        <f>IF((IF(DATA!$K22=COLUMN() - 2,1,0)+IF(DATA!$L22=COLUMN() - 2,1,0)+IF(DATA!$M22=COLUMN() - 2,1,0))=0," ",(IF(OR(DATA!$K$19=СПИСОК!$A22,DATA!$L$19=СПИСОК!$A22,DATA!$M$19=СПИСОК!$A22),"++","+")))</f>
        <v xml:space="preserve"> </v>
      </c>
      <c r="U23" s="21" t="str">
        <f>IF((IF(DATA!$K22=COLUMN() - 2,1,0)+IF(DATA!$L22=COLUMN() - 2,1,0)+IF(DATA!$M22=COLUMN() - 2,1,0))=0," ",(IF(OR(DATA!$K$20=СПИСОК!$A22,DATA!$L$20=СПИСОК!$A22,DATA!$M$20=СПИСОК!$A22),"++","+")))</f>
        <v xml:space="preserve"> </v>
      </c>
      <c r="V23" s="21" t="str">
        <f>IF((IF(DATA!$K22=COLUMN() - 2,1,0)+IF(DATA!$L22=COLUMN() - 2,1,0)+IF(DATA!$M22=COLUMN() - 2,1,0))=0," ",(IF(OR(DATA!$K$21=СПИСОК!$A22,DATA!$L$21=СПИСОК!$A22,DATA!$M$21=СПИСОК!$A22),"++","+")))</f>
        <v xml:space="preserve"> </v>
      </c>
      <c r="W23" s="23"/>
      <c r="X23" s="21" t="str">
        <f>IF((IF(DATA!$K22=COLUMN() - 2,1,0)+IF(DATA!$L22=COLUMN() - 2,1,0)+IF(DATA!$M22=COLUMN() - 2,1,0))=0," ",(IF(OR(DATA!$K$23=СПИСОК!$A22,DATA!$L$23=СПИСОК!$A22,DATA!$M$23=СПИСОК!$A22),"++","+")))</f>
        <v>+</v>
      </c>
      <c r="Y23" s="21" t="str">
        <f>IF((IF(DATA!$K22=COLUMN() - 2,1,0)+IF(DATA!$L22=COLUMN() - 2,1,0)+IF(DATA!$M22=COLUMN() - 2,1,0))=0," ",(IF(OR(DATA!$K$24=СПИСОК!$A22,DATA!$L$24=СПИСОК!$A22,DATA!$M$24=СПИСОК!$A22),"++","+")))</f>
        <v xml:space="preserve"> </v>
      </c>
      <c r="Z23" s="21" t="str">
        <f>IF((IF(DATA!$K22=COLUMN() - 2,1,0)+IF(DATA!$L22=COLUMN() - 2,1,0)+IF(DATA!$M22=COLUMN() - 2,1,0))=0," ",(IF(OR(DATA!$K$25=СПИСОК!$A22,DATA!$L$25=СПИСОК!$A22,DATA!$M$25=СПИСОК!$A22),"++","+")))</f>
        <v xml:space="preserve"> </v>
      </c>
      <c r="AA23" s="21" t="str">
        <f>IF((IF(DATA!$K22=COLUMN() - 2,1,0)+IF(DATA!$L22=COLUMN() - 2,1,0)+IF(DATA!$M22=COLUMN() - 2,1,0))=0," ",(IF(OR(DATA!$K$26=СПИСОК!$A22,DATA!$L$26=СПИСОК!$A22,DATA!$M$26=СПИСОК!$A22),"++","+")))</f>
        <v xml:space="preserve"> </v>
      </c>
      <c r="AB23" s="21" t="str">
        <f>IF((IF(DATA!$K22=COLUMN() - 2,1,0)+IF(DATA!$L22=COLUMN() - 2,1,0)+IF(DATA!$M22=COLUMN() - 2,1,0))=0," ",(IF(OR(DATA!$K$27=СПИСОК!$A22,DATA!$L$27=СПИСОК!$A22,DATA!$M$27=СПИСОК!$A22),"++","+")))</f>
        <v xml:space="preserve"> </v>
      </c>
      <c r="AC23" s="21" t="str">
        <f>IF((IF(DATA!$K22=COLUMN() - 2,1,0)+IF(DATA!$L22=COLUMN() - 2,1,0)+IF(DATA!$M22=COLUMN() - 2,1,0))=0," ",(IF(OR(DATA!$K$28=СПИСОК!$A22,DATA!$L$28=СПИСОК!$A22,DATA!$M$28=СПИСОК!$A22),"++","+")))</f>
        <v xml:space="preserve"> </v>
      </c>
      <c r="AD23" s="21" t="str">
        <f>IF((IF(DATA!$K22=COLUMN() - 2,1,0)+IF(DATA!$L22=COLUMN() - 2,1,0)+IF(DATA!$M22=COLUMN() - 2,1,0))=0," ",(IF(OR(DATA!$K$29=СПИСОК!$A22,DATA!$L$29=СПИСОК!$A22,DATA!$M$29=СПИСОК!$A22),"++","+")))</f>
        <v xml:space="preserve"> </v>
      </c>
      <c r="AE23" s="21" t="str">
        <f>IF((IF(DATA!$K22=COLUMN() - 2,1,0)+IF(DATA!$L22=COLUMN() - 2,1,0)+IF(DATA!$M22=COLUMN() - 2,1,0))=0," ",(IF(OR(DATA!$K$30=СПИСОК!$A22,DATA!$L$30=СПИСОК!$A22,DATA!$M$30=СПИСОК!$A22),"++","+")))</f>
        <v xml:space="preserve"> </v>
      </c>
      <c r="AF23" s="21" t="str">
        <f>IF((IF(DATA!$K22=COLUMN() - 2,1,0)+IF(DATA!$L22=COLUMN() - 2,1,0)+IF(DATA!$M22=COLUMN() - 2,1,0))=0," ",(IF(OR(DATA!$K$31=СПИСОК!$A22,DATA!$L$31=СПИСОК!$A22,DATA!$M$31=СПИСОК!$A22),"++","+")))</f>
        <v xml:space="preserve"> </v>
      </c>
      <c r="AG23" s="21" t="str">
        <f>IF((IF(DATA!$K22=COLUMN() - 2,1,0)+IF(DATA!$L22=COLUMN() - 2,1,0)+IF(DATA!$M22=COLUMN() - 2,1,0))=0," ",(IF(OR(DATA!$K$32=СПИСОК!$A22,DATA!$L$32=СПИСОК!$A22,DATA!$M$32=СПИСОК!$A22),"++","+")))</f>
        <v xml:space="preserve"> </v>
      </c>
      <c r="AH23" s="21" t="str">
        <f>IF((IF(DATA!$K22=COLUMN() - 2,1,0)+IF(DATA!$L22=COLUMN() - 2,1,0)+IF(DATA!$M22=COLUMN() - 2,1,0))=0," ",(IF(OR(DATA!$K$33=СПИСОК!$A22,DATA!$L$33=СПИСОК!$A22,DATA!$M$33=СПИСОК!$A22),"++","+")))</f>
        <v xml:space="preserve"> </v>
      </c>
      <c r="AI23" s="21" t="str">
        <f>IF((IF(DATA!$K22=COLUMN() - 2,1,0)+IF(DATA!$L22=COLUMN() - 2,1,0)+IF(DATA!$M22=COLUMN() - 2,1,0))=0," ",(IF(OR(DATA!$K$34=СПИСОК!$A22,DATA!$L$34=СПИСОК!$A22,DATA!$M$34=СПИСОК!$A22),"++","+")))</f>
        <v xml:space="preserve"> </v>
      </c>
      <c r="AJ23" s="21" t="str">
        <f>IF((IF(DATA!$K22=COLUMN() - 2,1,0)+IF(DATA!$L22=COLUMN() - 2,1,0)+IF(DATA!$M22=COLUMN() - 2,1,0))=0," ",(IF(OR(DATA!$K$35=СПИСОК!$A22,DATA!$L$35=СПИСОК!$A22,DATA!$M$35=СПИСОК!$A22),"++","+")))</f>
        <v xml:space="preserve"> </v>
      </c>
      <c r="AK23" s="21" t="str">
        <f>IF((IF(DATA!$K22=COLUMN() - 2,1,0)+IF(DATA!$L22=COLUMN() - 2,1,0)+IF(DATA!$M22=COLUMN() - 2,1,0))=0," ",(IF(OR(DATA!$K$36=СПИСОК!$A22,DATA!$L$36=СПИСОК!$A22,DATA!$M$36=СПИСОК!$A22),"++","+")))</f>
        <v xml:space="preserve"> </v>
      </c>
      <c r="AL23" s="21" t="str">
        <f>IF((IF(DATA!$K22=COLUMN() - 2,1,0)+IF(DATA!$L22=COLUMN() - 2,1,0)+IF(DATA!$M22=COLUMN() - 2,1,0))=0," ",(IF(OR(DATA!$K$37=СПИСОК!$A22,DATA!$L$37=СПИСОК!$A22,DATA!$M$37=СПИСОК!$A22),"++","+")))</f>
        <v xml:space="preserve"> </v>
      </c>
      <c r="AM23" s="21" t="str">
        <f>IF((IF(DATA!$K22=COLUMN() - 2,1,0)+IF(DATA!$L22=COLUMN() - 2,1,0)+IF(DATA!$M22=COLUMN() - 2,1,0))=0," ",(IF(OR(DATA!$K$38=СПИСОК!$A22,DATA!$L$38=СПИСОК!$A22,DATA!$M$38=СПИСОК!$A22),"++","+")))</f>
        <v xml:space="preserve"> </v>
      </c>
      <c r="AN23" s="21" t="str">
        <f>IF((IF(DATA!$K22=COLUMN() - 2,1,0)+IF(DATA!$L22=COLUMN() - 2,1,0)+IF(DATA!$M22=COLUMN() - 2,1,0))=0," ",(IF(OR(DATA!$K$39=СПИСОК!$A22,DATA!$L$39=СПИСОК!$A22,DATA!$M$39=СПИСОК!$A22),"++","+")))</f>
        <v xml:space="preserve"> </v>
      </c>
      <c r="AO23" s="21" t="str">
        <f>IF((IF(DATA!$K22=COLUMN() - 2,1,0)+IF(DATA!$L22=COLUMN() - 2,1,0)+IF(DATA!$M22=COLUMN() - 2,1,0))=0," ",(IF(OR(DATA!$K$40=СПИСОК!$A22,DATA!$L$40=СПИСОК!$A22,DATA!$M$40=СПИСОК!$A22),"++","+")))</f>
        <v xml:space="preserve"> </v>
      </c>
      <c r="AP23" s="41" t="str">
        <f>IF((IF(DATA!$K22=COLUMN() - 2,1,0)+IF(DATA!$L22=COLUMN() - 2,1,0)+IF(DATA!$M22=COLUMN() - 2,1,0))=0," ",(IF(OR(DATA!$K$41=СПИСОК!$A22,DATA!$L$41=СПИСОК!$A22,DATA!$M$41=СПИСОК!$A22),"++","+")))</f>
        <v xml:space="preserve"> </v>
      </c>
      <c r="AQ23" s="33"/>
    </row>
    <row r="24" spans="1:43" ht="45" customHeight="1" x14ac:dyDescent="0.3">
      <c r="A24" s="85" t="str">
        <f>IF(СПИСОК!B23="","",СПИСОК!B23)</f>
        <v>Попов Никита Валентинович</v>
      </c>
      <c r="B24" s="22"/>
      <c r="C24" s="20" t="str">
        <f>IF((IF(DATA!$K23=1,1,0)+IF(DATA!$L23=1,1,0)+IF(DATA!$M23=1,1,0))=0," ",(IF(OR(DATA!$K$2=СПИСОК!$A23,DATA!$L$2=СПИСОК!$A23,DATA!$M$2=СПИСОК!$A23),"++","+")))</f>
        <v xml:space="preserve"> </v>
      </c>
      <c r="D24" s="20" t="str">
        <f>IF((IF(DATA!K23=2,1,0)+IF(DATA!$L23=2,1,0)+IF(DATA!$M23=2,1,0))=0," ",(IF(OR(DATA!$K$3=СПИСОК!$A23,DATA!$L$3=СПИСОК!$A23,DATA!$M$3=СПИСОК!$A23),"++","+")))</f>
        <v xml:space="preserve"> </v>
      </c>
      <c r="E24" s="20" t="str">
        <f>IF((IF(DATA!$K23=3,1,0)+IF(DATA!$L23=3,1,0)+IF(DATA!$M23=3,1,0))=0," ",(IF(OR(DATA!$K$4=СПИСОК!$A23,DATA!$L$4=СПИСОК!$A23,DATA!$M$4=СПИСОК!$A23),"++","+")))</f>
        <v xml:space="preserve"> </v>
      </c>
      <c r="F24" s="20" t="str">
        <f>IF((IF(DATA!$K23=4,1,0)+IF(DATA!$L23=4,1,0)+IF(DATA!$M23=4,1,0))=0," ",(IF(OR(DATA!$K$5=СПИСОК!$A23,DATA!$L$5=СПИСОК!$A23,DATA!$M$5=СПИСОК!$A23),"++","+")))</f>
        <v>+</v>
      </c>
      <c r="G24" s="20" t="str">
        <f>IF((IF(DATA!$K23=COLUMN() - 2,1,0)+IF(DATA!$L23=COLUMN() - 2,1,0)+IF(DATA!$M23=COLUMN() - 2,1,0))=0," ",(IF(OR(DATA!$K$6=СПИСОК!$A23,DATA!$L$6=СПИСОК!$A23,DATA!$M$6=СПИСОК!$A23),"++","+")))</f>
        <v xml:space="preserve"> </v>
      </c>
      <c r="H24" s="20" t="str">
        <f>IF((IF(DATA!$K23=COLUMN() - 2,1,0)+IF(DATA!$L23=COLUMN() - 2,1,0)+IF(DATA!$M23=COLUMN() - 2,1,0))=0," ",(IF(OR(DATA!$K$7=СПИСОК!$A23,DATA!$L$7=СПИСОК!$A23,DATA!$M$7=СПИСОК!$A23),"++","+")))</f>
        <v xml:space="preserve"> </v>
      </c>
      <c r="I24" s="20" t="str">
        <f>IF((IF(DATA!$K23=COLUMN() - 2,1,0)+IF(DATA!$L23=COLUMN() - 2,1,0)+IF(DATA!$M23=COLUMN() - 2,1,0))=0," ",(IF(OR(DATA!$K$8=СПИСОК!$A23,DATA!$L$8=СПИСОК!$A23,DATA!$M$8=СПИСОК!$A23),"++","+")))</f>
        <v xml:space="preserve"> </v>
      </c>
      <c r="J24" s="21" t="str">
        <f>IF((IF(DATA!$K23=COLUMN() - 2,1,0)+IF(DATA!$L23=COLUMN() - 2,1,0)+IF(DATA!$M23=COLUMN() - 2,1,0))=0," ",(IF(OR(DATA!$K$9=СПИСОК!$A23,DATA!$L$9=СПИСОК!$A23,DATA!$M$9=СПИСОК!$A23),"++","+")))</f>
        <v xml:space="preserve"> </v>
      </c>
      <c r="K24" s="21" t="str">
        <f>IF((IF(DATA!$K23=COLUMN() - 2,1,0)+IF(DATA!$L23=COLUMN() - 2,1,0)+IF(DATA!$M23=COLUMN() - 2,1,0))=0," ",(IF(OR(DATA!$K$10=СПИСОК!$A23,DATA!$L$10=СПИСОК!$A23,DATA!$M$10=СПИСОК!$A23),"++","+")))</f>
        <v xml:space="preserve"> </v>
      </c>
      <c r="L24" s="21" t="str">
        <f>IF((IF(DATA!$K23=COLUMN() - 2,1,0)+IF(DATA!$L23=COLUMN() - 2,1,0)+IF(DATA!$M23=COLUMN() - 2,1,0))=0," ",(IF(OR(DATA!$K$11=СПИСОК!$A23,DATA!$L$11=СПИСОК!$A23,DATA!$M$11=СПИСОК!$A23),"++","+")))</f>
        <v xml:space="preserve"> </v>
      </c>
      <c r="M24" s="21" t="str">
        <f>IF((IF(DATA!$K23=COLUMN() - 2,1,0)+IF(DATA!$L23=COLUMN() - 2,1,0)+IF(DATA!$M23=COLUMN() - 2,1,0))=0," ",(IF(OR(DATA!$K$12=СПИСОК!$A23,DATA!$L$12=СПИСОК!$A23,DATA!$M$12=СПИСОК!$A23),"++","+")))</f>
        <v xml:space="preserve"> </v>
      </c>
      <c r="N24" s="21" t="str">
        <f>IF((IF(DATA!$K23=COLUMN() - 2,1,0)+IF(DATA!$L23=COLUMN() - 2,1,0)+IF(DATA!$M23=COLUMN() - 2,1,0))=0," ",(IF(OR(DATA!$K$13=СПИСОК!$A23,DATA!$L$13=СПИСОК!$A23,DATA!$M$13=СПИСОК!$A23),"++","+")))</f>
        <v xml:space="preserve"> </v>
      </c>
      <c r="O24" s="21" t="str">
        <f>IF((IF(DATA!$K23=COLUMN() - 2,1,0)+IF(DATA!$L23=COLUMN() - 2,1,0)+IF(DATA!$M23=COLUMN() - 2,1,0))=0," ",(IF(OR(DATA!$K$14=СПИСОК!$A23,DATA!$L$14=СПИСОК!$A23,DATA!$M$14=СПИСОК!$A23),"++","+")))</f>
        <v xml:space="preserve"> </v>
      </c>
      <c r="P24" s="21" t="str">
        <f>IF((IF(DATA!$K23=COLUMN() - 2,1,0)+IF(DATA!$L23=COLUMN() - 2,1,0)+IF(DATA!$M23=COLUMN() - 2,1,0))=0," ",(IF(OR(DATA!$K$15=СПИСОК!$A23,DATA!$L$15=СПИСОК!$A23,DATA!$M$15=СПИСОК!$A23),"++","+")))</f>
        <v xml:space="preserve"> </v>
      </c>
      <c r="Q24" s="21" t="str">
        <f>IF((IF(DATA!$K23=COLUMN() - 2,1,0)+IF(DATA!$L23=COLUMN() - 2,1,0)+IF(DATA!$M23=COLUMN() - 2,1,0))=0," ",(IF(OR(DATA!$K$16=СПИСОК!$A23,DATA!$L$16=СПИСОК!$A23,DATA!$M$16=СПИСОК!$A23),"++","+")))</f>
        <v xml:space="preserve"> </v>
      </c>
      <c r="R24" s="21" t="str">
        <f>IF((IF(DATA!$K23=COLUMN() - 2,1,0)+IF(DATA!$L23=COLUMN() - 2,1,0)+IF(DATA!$M23=COLUMN() - 2,1,0))=0," ",(IF(OR(DATA!$K$17=СПИСОК!$A23,DATA!$L$17=СПИСОК!$A23,DATA!$M$17=СПИСОК!$A23),"++","+")))</f>
        <v xml:space="preserve"> </v>
      </c>
      <c r="S24" s="21" t="str">
        <f>IF((IF(DATA!$K23=COLUMN() - 2,1,0)+IF(DATA!$L23=COLUMN() - 2,1,0)+IF(DATA!$M23=COLUMN() - 2,1,0))=0," ",(IF(OR(DATA!$K$18=СПИСОК!$A23,DATA!$L$18=СПИСОК!$A23,DATA!$M$18=СПИСОК!$A23),"++","+")))</f>
        <v xml:space="preserve"> </v>
      </c>
      <c r="T24" s="21" t="str">
        <f>IF((IF(DATA!$K23=COLUMN() - 2,1,0)+IF(DATA!$L23=COLUMN() - 2,1,0)+IF(DATA!$M23=COLUMN() - 2,1,0))=0," ",(IF(OR(DATA!$K$19=СПИСОК!$A23,DATA!$L$19=СПИСОК!$A23,DATA!$M$19=СПИСОК!$A23),"++","+")))</f>
        <v xml:space="preserve"> </v>
      </c>
      <c r="U24" s="21" t="str">
        <f>IF((IF(DATA!$K23=COLUMN() - 2,1,0)+IF(DATA!$L23=COLUMN() - 2,1,0)+IF(DATA!$M23=COLUMN() - 2,1,0))=0," ",(IF(OR(DATA!$K$20=СПИСОК!$A23,DATA!$L$20=СПИСОК!$A23,DATA!$M$20=СПИСОК!$A23),"++","+")))</f>
        <v xml:space="preserve"> </v>
      </c>
      <c r="V24" s="21" t="str">
        <f>IF((IF(DATA!$K23=COLUMN() - 2,1,0)+IF(DATA!$L23=COLUMN() - 2,1,0)+IF(DATA!$M23=COLUMN() - 2,1,0))=0," ",(IF(OR(DATA!$K$21=СПИСОК!$A23,DATA!$L$21=СПИСОК!$A23,DATA!$M$21=СПИСОК!$A23),"++","+")))</f>
        <v xml:space="preserve"> </v>
      </c>
      <c r="W24" s="21" t="str">
        <f>IF((IF(DATA!$K23=COLUMN() - 2,1,0)+IF(DATA!$L23=COLUMN() - 2,1,0)+IF(DATA!$M23=COLUMN() - 2,1,0))=0," ",(IF(OR(DATA!$K$22=СПИСОК!$A23,DATA!$L$22=СПИСОК!$A23,DATA!$M$22=СПИСОК!$A23),"++","+")))</f>
        <v xml:space="preserve"> </v>
      </c>
      <c r="X24" s="23"/>
      <c r="Y24" s="21" t="str">
        <f>IF((IF(DATA!$K23=COLUMN() - 2,1,0)+IF(DATA!$L23=COLUMN() - 2,1,0)+IF(DATA!$M23=COLUMN() - 2,1,0))=0," ",(IF(OR(DATA!$K$24=СПИСОК!$A23,DATA!$L$24=СПИСОК!$A23,DATA!$M$24=СПИСОК!$A23),"++","+")))</f>
        <v xml:space="preserve"> </v>
      </c>
      <c r="Z24" s="21" t="str">
        <f>IF((IF(DATA!$K23=COLUMN() - 2,1,0)+IF(DATA!$L23=COLUMN() - 2,1,0)+IF(DATA!$M23=COLUMN() - 2,1,0))=0," ",(IF(OR(DATA!$K$25=СПИСОК!$A23,DATA!$L$25=СПИСОК!$A23,DATA!$M$25=СПИСОК!$A23),"++","+")))</f>
        <v xml:space="preserve"> </v>
      </c>
      <c r="AA24" s="21" t="str">
        <f>IF((IF(DATA!$K23=COLUMN() - 2,1,0)+IF(DATA!$L23=COLUMN() - 2,1,0)+IF(DATA!$M23=COLUMN() - 2,1,0))=0," ",(IF(OR(DATA!$K$26=СПИСОК!$A23,DATA!$L$26=СПИСОК!$A23,DATA!$M$26=СПИСОК!$A23),"++","+")))</f>
        <v xml:space="preserve"> </v>
      </c>
      <c r="AB24" s="21" t="str">
        <f>IF((IF(DATA!$K23=COLUMN() - 2,1,0)+IF(DATA!$L23=COLUMN() - 2,1,0)+IF(DATA!$M23=COLUMN() - 2,1,0))=0," ",(IF(OR(DATA!$K$27=СПИСОК!$A23,DATA!$L$27=СПИСОК!$A23,DATA!$M$27=СПИСОК!$A23),"++","+")))</f>
        <v>+</v>
      </c>
      <c r="AC24" s="21" t="str">
        <f>IF((IF(DATA!$K23=COLUMN() - 2,1,0)+IF(DATA!$L23=COLUMN() - 2,1,0)+IF(DATA!$M23=COLUMN() - 2,1,0))=0," ",(IF(OR(DATA!$K$28=СПИСОК!$A23,DATA!$L$28=СПИСОК!$A23,DATA!$M$28=СПИСОК!$A23),"++","+")))</f>
        <v>+</v>
      </c>
      <c r="AD24" s="21" t="str">
        <f>IF((IF(DATA!$K23=COLUMN() - 2,1,0)+IF(DATA!$L23=COLUMN() - 2,1,0)+IF(DATA!$M23=COLUMN() - 2,1,0))=0," ",(IF(OR(DATA!$K$29=СПИСОК!$A23,DATA!$L$29=СПИСОК!$A23,DATA!$M$29=СПИСОК!$A23),"++","+")))</f>
        <v xml:space="preserve"> </v>
      </c>
      <c r="AE24" s="21" t="str">
        <f>IF((IF(DATA!$K23=COLUMN() - 2,1,0)+IF(DATA!$L23=COLUMN() - 2,1,0)+IF(DATA!$M23=COLUMN() - 2,1,0))=0," ",(IF(OR(DATA!$K$30=СПИСОК!$A23,DATA!$L$30=СПИСОК!$A23,DATA!$M$30=СПИСОК!$A23),"++","+")))</f>
        <v xml:space="preserve"> </v>
      </c>
      <c r="AF24" s="21" t="str">
        <f>IF((IF(DATA!$K23=COLUMN() - 2,1,0)+IF(DATA!$L23=COLUMN() - 2,1,0)+IF(DATA!$M23=COLUMN() - 2,1,0))=0," ",(IF(OR(DATA!$K$31=СПИСОК!$A23,DATA!$L$31=СПИСОК!$A23,DATA!$M$31=СПИСОК!$A23),"++","+")))</f>
        <v xml:space="preserve"> </v>
      </c>
      <c r="AG24" s="21" t="str">
        <f>IF((IF(DATA!$K23=COLUMN() - 2,1,0)+IF(DATA!$L23=COLUMN() - 2,1,0)+IF(DATA!$M23=COLUMN() - 2,1,0))=0," ",(IF(OR(DATA!$K$32=СПИСОК!$A23,DATA!$L$32=СПИСОК!$A23,DATA!$M$32=СПИСОК!$A23),"++","+")))</f>
        <v xml:space="preserve"> </v>
      </c>
      <c r="AH24" s="21" t="str">
        <f>IF((IF(DATA!$K23=COLUMN() - 2,1,0)+IF(DATA!$L23=COLUMN() - 2,1,0)+IF(DATA!$M23=COLUMN() - 2,1,0))=0," ",(IF(OR(DATA!$K$33=СПИСОК!$A23,DATA!$L$33=СПИСОК!$A23,DATA!$M$33=СПИСОК!$A23),"++","+")))</f>
        <v xml:space="preserve"> </v>
      </c>
      <c r="AI24" s="21" t="str">
        <f>IF((IF(DATA!$K23=COLUMN() - 2,1,0)+IF(DATA!$L23=COLUMN() - 2,1,0)+IF(DATA!$M23=COLUMN() - 2,1,0))=0," ",(IF(OR(DATA!$K$34=СПИСОК!$A23,DATA!$L$34=СПИСОК!$A23,DATA!$M$34=СПИСОК!$A23),"++","+")))</f>
        <v xml:space="preserve"> </v>
      </c>
      <c r="AJ24" s="21" t="str">
        <f>IF((IF(DATA!$K23=COLUMN() - 2,1,0)+IF(DATA!$L23=COLUMN() - 2,1,0)+IF(DATA!$M23=COLUMN() - 2,1,0))=0," ",(IF(OR(DATA!$K$35=СПИСОК!$A23,DATA!$L$35=СПИСОК!$A23,DATA!$M$35=СПИСОК!$A23),"++","+")))</f>
        <v xml:space="preserve"> </v>
      </c>
      <c r="AK24" s="21" t="str">
        <f>IF((IF(DATA!$K23=COLUMN() - 2,1,0)+IF(DATA!$L23=COLUMN() - 2,1,0)+IF(DATA!$M23=COLUMN() - 2,1,0))=0," ",(IF(OR(DATA!$K$36=СПИСОК!$A23,DATA!$L$36=СПИСОК!$A23,DATA!$M$36=СПИСОК!$A23),"++","+")))</f>
        <v xml:space="preserve"> </v>
      </c>
      <c r="AL24" s="21" t="str">
        <f>IF((IF(DATA!$K23=COLUMN() - 2,1,0)+IF(DATA!$L23=COLUMN() - 2,1,0)+IF(DATA!$M23=COLUMN() - 2,1,0))=0," ",(IF(OR(DATA!$K$37=СПИСОК!$A23,DATA!$L$37=СПИСОК!$A23,DATA!$M$37=СПИСОК!$A23),"++","+")))</f>
        <v xml:space="preserve"> </v>
      </c>
      <c r="AM24" s="21" t="str">
        <f>IF((IF(DATA!$K23=COLUMN() - 2,1,0)+IF(DATA!$L23=COLUMN() - 2,1,0)+IF(DATA!$M23=COLUMN() - 2,1,0))=0," ",(IF(OR(DATA!$K$38=СПИСОК!$A23,DATA!$L$38=СПИСОК!$A23,DATA!$M$38=СПИСОК!$A23),"++","+")))</f>
        <v xml:space="preserve"> </v>
      </c>
      <c r="AN24" s="21" t="str">
        <f>IF((IF(DATA!$K23=COLUMN() - 2,1,0)+IF(DATA!$L23=COLUMN() - 2,1,0)+IF(DATA!$M23=COLUMN() - 2,1,0))=0," ",(IF(OR(DATA!$K$39=СПИСОК!$A23,DATA!$L$39=СПИСОК!$A23,DATA!$M$39=СПИСОК!$A23),"++","+")))</f>
        <v xml:space="preserve"> </v>
      </c>
      <c r="AO24" s="21" t="str">
        <f>IF((IF(DATA!$K23=COLUMN() - 2,1,0)+IF(DATA!$L23=COLUMN() - 2,1,0)+IF(DATA!$M23=COLUMN() - 2,1,0))=0," ",(IF(OR(DATA!$K$40=СПИСОК!$A23,DATA!$L$40=СПИСОК!$A23,DATA!$M$40=СПИСОК!$A23),"++","+")))</f>
        <v xml:space="preserve"> </v>
      </c>
      <c r="AP24" s="41" t="str">
        <f>IF((IF(DATA!$K23=COLUMN() - 2,1,0)+IF(DATA!$L23=COLUMN() - 2,1,0)+IF(DATA!$M23=COLUMN() - 2,1,0))=0," ",(IF(OR(DATA!$K$41=СПИСОК!$A23,DATA!$L$41=СПИСОК!$A23,DATA!$M$41=СПИСОК!$A23),"++","+")))</f>
        <v xml:space="preserve"> </v>
      </c>
      <c r="AQ24" s="33"/>
    </row>
    <row r="25" spans="1:43" ht="45" customHeight="1" x14ac:dyDescent="0.3">
      <c r="A25" s="85" t="str">
        <f>IF(СПИСОК!B24="","",СПИСОК!B24)</f>
        <v>Поротиков Вадим Сергеевич</v>
      </c>
      <c r="B25" s="22"/>
      <c r="C25" s="20" t="str">
        <f>IF((IF(DATA!$K24=1,1,0)+IF(DATA!$L24=1,1,0)+IF(DATA!$M24=1,1,0))=0," ",(IF(OR(DATA!$K$2=СПИСОК!$A24,DATA!$L$2=СПИСОК!$A24,DATA!$M$2=СПИСОК!$A24),"++","+")))</f>
        <v xml:space="preserve"> </v>
      </c>
      <c r="D25" s="20" t="str">
        <f>IF((IF(DATA!K24=2,1,0)+IF(DATA!$L24=2,1,0)+IF(DATA!$M24=2,1,0))=0," ",(IF(OR(DATA!$K$3=СПИСОК!$A24,DATA!$L$3=СПИСОК!$A24,DATA!$M$3=СПИСОК!$A24),"++","+")))</f>
        <v xml:space="preserve"> </v>
      </c>
      <c r="E25" s="20" t="str">
        <f>IF((IF(DATA!$K24=3,1,0)+IF(DATA!$L24=3,1,0)+IF(DATA!$M24=3,1,0))=0," ",(IF(OR(DATA!$K$4=СПИСОК!$A24,DATA!$L$4=СПИСОК!$A24,DATA!$M$4=СПИСОК!$A24),"++","+")))</f>
        <v xml:space="preserve"> </v>
      </c>
      <c r="F25" s="20" t="str">
        <f>IF((IF(DATA!$K24=4,1,0)+IF(DATA!$L24=4,1,0)+IF(DATA!$M24=4,1,0))=0," ",(IF(OR(DATA!$K$5=СПИСОК!$A24,DATA!$L$5=СПИСОК!$A24,DATA!$M$5=СПИСОК!$A24),"++","+")))</f>
        <v xml:space="preserve"> </v>
      </c>
      <c r="G25" s="20" t="str">
        <f>IF((IF(DATA!$K24=COLUMN() - 2,1,0)+IF(DATA!$L24=COLUMN() - 2,1,0)+IF(DATA!$M24=COLUMN() - 2,1,0))=0," ",(IF(OR(DATA!$K$6=СПИСОК!$A24,DATA!$L$6=СПИСОК!$A24,DATA!$M$6=СПИСОК!$A24),"++","+")))</f>
        <v xml:space="preserve"> </v>
      </c>
      <c r="H25" s="20" t="str">
        <f>IF((IF(DATA!$K24=COLUMN() - 2,1,0)+IF(DATA!$L24=COLUMN() - 2,1,0)+IF(DATA!$M24=COLUMN() - 2,1,0))=0," ",(IF(OR(DATA!$K$7=СПИСОК!$A24,DATA!$L$7=СПИСОК!$A24,DATA!$M$7=СПИСОК!$A24),"++","+")))</f>
        <v xml:space="preserve"> </v>
      </c>
      <c r="I25" s="20" t="str">
        <f>IF((IF(DATA!$K24=COLUMN() - 2,1,0)+IF(DATA!$L24=COLUMN() - 2,1,0)+IF(DATA!$M24=COLUMN() - 2,1,0))=0," ",(IF(OR(DATA!$K$8=СПИСОК!$A24,DATA!$L$8=СПИСОК!$A24,DATA!$M$8=СПИСОК!$A24),"++","+")))</f>
        <v xml:space="preserve"> </v>
      </c>
      <c r="J25" s="21" t="str">
        <f>IF((IF(DATA!$K24=COLUMN() - 2,1,0)+IF(DATA!$L24=COLUMN() - 2,1,0)+IF(DATA!$M24=COLUMN() - 2,1,0))=0," ",(IF(OR(DATA!$K$9=СПИСОК!$A24,DATA!$L$9=СПИСОК!$A24,DATA!$M$9=СПИСОК!$A24),"++","+")))</f>
        <v xml:space="preserve"> </v>
      </c>
      <c r="K25" s="21" t="str">
        <f>IF((IF(DATA!$K24=COLUMN() - 2,1,0)+IF(DATA!$L24=COLUMN() - 2,1,0)+IF(DATA!$M24=COLUMN() - 2,1,0))=0," ",(IF(OR(DATA!$K$10=СПИСОК!$A24,DATA!$L$10=СПИСОК!$A24,DATA!$M$10=СПИСОК!$A24),"++","+")))</f>
        <v xml:space="preserve"> </v>
      </c>
      <c r="L25" s="21" t="str">
        <f>IF((IF(DATA!$K24=COLUMN() - 2,1,0)+IF(DATA!$L24=COLUMN() - 2,1,0)+IF(DATA!$M24=COLUMN() - 2,1,0))=0," ",(IF(OR(DATA!$K$11=СПИСОК!$A24,DATA!$L$11=СПИСОК!$A24,DATA!$M$11=СПИСОК!$A24),"++","+")))</f>
        <v xml:space="preserve"> </v>
      </c>
      <c r="M25" s="21" t="str">
        <f>IF((IF(DATA!$K24=COLUMN() - 2,1,0)+IF(DATA!$L24=COLUMN() - 2,1,0)+IF(DATA!$M24=COLUMN() - 2,1,0))=0," ",(IF(OR(DATA!$K$12=СПИСОК!$A24,DATA!$L$12=СПИСОК!$A24,DATA!$M$12=СПИСОК!$A24),"++","+")))</f>
        <v xml:space="preserve"> </v>
      </c>
      <c r="N25" s="21" t="str">
        <f>IF((IF(DATA!$K24=COLUMN() - 2,1,0)+IF(DATA!$L24=COLUMN() - 2,1,0)+IF(DATA!$M24=COLUMN() - 2,1,0))=0," ",(IF(OR(DATA!$K$13=СПИСОК!$A24,DATA!$L$13=СПИСОК!$A24,DATA!$M$13=СПИСОК!$A24),"++","+")))</f>
        <v xml:space="preserve"> </v>
      </c>
      <c r="O25" s="21" t="str">
        <f>IF((IF(DATA!$K24=COLUMN() - 2,1,0)+IF(DATA!$L24=COLUMN() - 2,1,0)+IF(DATA!$M24=COLUMN() - 2,1,0))=0," ",(IF(OR(DATA!$K$14=СПИСОК!$A24,DATA!$L$14=СПИСОК!$A24,DATA!$M$14=СПИСОК!$A24),"++","+")))</f>
        <v xml:space="preserve"> </v>
      </c>
      <c r="P25" s="21" t="str">
        <f>IF((IF(DATA!$K24=COLUMN() - 2,1,0)+IF(DATA!$L24=COLUMN() - 2,1,0)+IF(DATA!$M24=COLUMN() - 2,1,0))=0," ",(IF(OR(DATA!$K$15=СПИСОК!$A24,DATA!$L$15=СПИСОК!$A24,DATA!$M$15=СПИСОК!$A24),"++","+")))</f>
        <v xml:space="preserve"> </v>
      </c>
      <c r="Q25" s="21" t="str">
        <f>IF((IF(DATA!$K24=COLUMN() - 2,1,0)+IF(DATA!$L24=COLUMN() - 2,1,0)+IF(DATA!$M24=COLUMN() - 2,1,0))=0," ",(IF(OR(DATA!$K$16=СПИСОК!$A24,DATA!$L$16=СПИСОК!$A24,DATA!$M$16=СПИСОК!$A24),"++","+")))</f>
        <v xml:space="preserve"> </v>
      </c>
      <c r="R25" s="21" t="str">
        <f>IF((IF(DATA!$K24=COLUMN() - 2,1,0)+IF(DATA!$L24=COLUMN() - 2,1,0)+IF(DATA!$M24=COLUMN() - 2,1,0))=0," ",(IF(OR(DATA!$K$17=СПИСОК!$A24,DATA!$L$17=СПИСОК!$A24,DATA!$M$17=СПИСОК!$A24),"++","+")))</f>
        <v xml:space="preserve"> </v>
      </c>
      <c r="S25" s="21" t="str">
        <f>IF((IF(DATA!$K24=COLUMN() - 2,1,0)+IF(DATA!$L24=COLUMN() - 2,1,0)+IF(DATA!$M24=COLUMN() - 2,1,0))=0," ",(IF(OR(DATA!$K$18=СПИСОК!$A24,DATA!$L$18=СПИСОК!$A24,DATA!$M$18=СПИСОК!$A24),"++","+")))</f>
        <v xml:space="preserve"> </v>
      </c>
      <c r="T25" s="21" t="str">
        <f>IF((IF(DATA!$K24=COLUMN() - 2,1,0)+IF(DATA!$L24=COLUMN() - 2,1,0)+IF(DATA!$M24=COLUMN() - 2,1,0))=0," ",(IF(OR(DATA!$K$19=СПИСОК!$A24,DATA!$L$19=СПИСОК!$A24,DATA!$M$19=СПИСОК!$A24),"++","+")))</f>
        <v xml:space="preserve"> </v>
      </c>
      <c r="U25" s="21" t="str">
        <f>IF((IF(DATA!$K24=COLUMN() - 2,1,0)+IF(DATA!$L24=COLUMN() - 2,1,0)+IF(DATA!$M24=COLUMN() - 2,1,0))=0," ",(IF(OR(DATA!$K$20=СПИСОК!$A24,DATA!$L$20=СПИСОК!$A24,DATA!$M$20=СПИСОК!$A24),"++","+")))</f>
        <v xml:space="preserve"> </v>
      </c>
      <c r="V25" s="21" t="str">
        <f>IF((IF(DATA!$K24=COLUMN() - 2,1,0)+IF(DATA!$L24=COLUMN() - 2,1,0)+IF(DATA!$M24=COLUMN() - 2,1,0))=0," ",(IF(OR(DATA!$K$21=СПИСОК!$A24,DATA!$L$21=СПИСОК!$A24,DATA!$M$21=СПИСОК!$A24),"++","+")))</f>
        <v xml:space="preserve"> </v>
      </c>
      <c r="W25" s="21" t="str">
        <f>IF((IF(DATA!$K24=COLUMN() - 2,1,0)+IF(DATA!$L24=COLUMN() - 2,1,0)+IF(DATA!$M24=COLUMN() - 2,1,0))=0," ",(IF(OR(DATA!$K$22=СПИСОК!$A24,DATA!$L$22=СПИСОК!$A24,DATA!$M$22=СПИСОК!$A24),"++","+")))</f>
        <v xml:space="preserve"> </v>
      </c>
      <c r="X25" s="21" t="str">
        <f>IF((IF(DATA!$K24=COLUMN() - 2,1,0)+IF(DATA!$L24=COLUMN() - 2,1,0)+IF(DATA!$M24=COLUMN() - 2,1,0))=0," ",(IF(OR(DATA!$K$23=СПИСОК!$A24,DATA!$L$23=СПИСОК!$A24,DATA!$M$23=СПИСОК!$A24),"++","+")))</f>
        <v xml:space="preserve"> </v>
      </c>
      <c r="Y25" s="23"/>
      <c r="Z25" s="21" t="str">
        <f>IF((IF(DATA!$K24=COLUMN() - 2,1,0)+IF(DATA!$L24=COLUMN() - 2,1,0)+IF(DATA!$M24=COLUMN() - 2,1,0))=0," ",(IF(OR(DATA!$K$25=СПИСОК!$A24,DATA!$L$25=СПИСОК!$A24,DATA!$M$25=СПИСОК!$A24),"++","+")))</f>
        <v xml:space="preserve"> </v>
      </c>
      <c r="AA25" s="21" t="str">
        <f>IF((IF(DATA!$K24=COLUMN() - 2,1,0)+IF(DATA!$L24=COLUMN() - 2,1,0)+IF(DATA!$M24=COLUMN() - 2,1,0))=0," ",(IF(OR(DATA!$K$26=СПИСОК!$A24,DATA!$L$26=СПИСОК!$A24,DATA!$M$26=СПИСОК!$A24),"++","+")))</f>
        <v xml:space="preserve"> </v>
      </c>
      <c r="AB25" s="21" t="str">
        <f>IF((IF(DATA!$K24=COLUMN() - 2,1,0)+IF(DATA!$L24=COLUMN() - 2,1,0)+IF(DATA!$M24=COLUMN() - 2,1,0))=0," ",(IF(OR(DATA!$K$27=СПИСОК!$A24,DATA!$L$27=СПИСОК!$A24,DATA!$M$27=СПИСОК!$A24),"++","+")))</f>
        <v xml:space="preserve"> </v>
      </c>
      <c r="AC25" s="21" t="str">
        <f>IF((IF(DATA!$K24=COLUMN() - 2,1,0)+IF(DATA!$L24=COLUMN() - 2,1,0)+IF(DATA!$M24=COLUMN() - 2,1,0))=0," ",(IF(OR(DATA!$K$28=СПИСОК!$A24,DATA!$L$28=СПИСОК!$A24,DATA!$M$28=СПИСОК!$A24),"++","+")))</f>
        <v xml:space="preserve"> </v>
      </c>
      <c r="AD25" s="21" t="str">
        <f>IF((IF(DATA!$K24=COLUMN() - 2,1,0)+IF(DATA!$L24=COLUMN() - 2,1,0)+IF(DATA!$M24=COLUMN() - 2,1,0))=0," ",(IF(OR(DATA!$K$29=СПИСОК!$A24,DATA!$L$29=СПИСОК!$A24,DATA!$M$29=СПИСОК!$A24),"++","+")))</f>
        <v xml:space="preserve"> </v>
      </c>
      <c r="AE25" s="21" t="str">
        <f>IF((IF(DATA!$K24=COLUMN() - 2,1,0)+IF(DATA!$L24=COLUMN() - 2,1,0)+IF(DATA!$M24=COLUMN() - 2,1,0))=0," ",(IF(OR(DATA!$K$30=СПИСОК!$A24,DATA!$L$30=СПИСОК!$A24,DATA!$M$30=СПИСОК!$A24),"++","+")))</f>
        <v xml:space="preserve"> </v>
      </c>
      <c r="AF25" s="21" t="str">
        <f>IF((IF(DATA!$K24=COLUMN() - 2,1,0)+IF(DATA!$L24=COLUMN() - 2,1,0)+IF(DATA!$M24=COLUMN() - 2,1,0))=0," ",(IF(OR(DATA!$K$31=СПИСОК!$A24,DATA!$L$31=СПИСОК!$A24,DATA!$M$31=СПИСОК!$A24),"++","+")))</f>
        <v xml:space="preserve"> </v>
      </c>
      <c r="AG25" s="21" t="str">
        <f>IF((IF(DATA!$K24=COLUMN() - 2,1,0)+IF(DATA!$L24=COLUMN() - 2,1,0)+IF(DATA!$M24=COLUMN() - 2,1,0))=0," ",(IF(OR(DATA!$K$32=СПИСОК!$A24,DATA!$L$32=СПИСОК!$A24,DATA!$M$32=СПИСОК!$A24),"++","+")))</f>
        <v xml:space="preserve"> </v>
      </c>
      <c r="AH25" s="21" t="str">
        <f>IF((IF(DATA!$K24=COLUMN() - 2,1,0)+IF(DATA!$L24=COLUMN() - 2,1,0)+IF(DATA!$M24=COLUMN() - 2,1,0))=0," ",(IF(OR(DATA!$K$33=СПИСОК!$A24,DATA!$L$33=СПИСОК!$A24,DATA!$M$33=СПИСОК!$A24),"++","+")))</f>
        <v xml:space="preserve"> </v>
      </c>
      <c r="AI25" s="21" t="str">
        <f>IF((IF(DATA!$K24=COLUMN() - 2,1,0)+IF(DATA!$L24=COLUMN() - 2,1,0)+IF(DATA!$M24=COLUMN() - 2,1,0))=0," ",(IF(OR(DATA!$K$34=СПИСОК!$A24,DATA!$L$34=СПИСОК!$A24,DATA!$M$34=СПИСОК!$A24),"++","+")))</f>
        <v xml:space="preserve"> </v>
      </c>
      <c r="AJ25" s="21" t="str">
        <f>IF((IF(DATA!$K24=COLUMN() - 2,1,0)+IF(DATA!$L24=COLUMN() - 2,1,0)+IF(DATA!$M24=COLUMN() - 2,1,0))=0," ",(IF(OR(DATA!$K$35=СПИСОК!$A24,DATA!$L$35=СПИСОК!$A24,DATA!$M$35=СПИСОК!$A24),"++","+")))</f>
        <v xml:space="preserve"> </v>
      </c>
      <c r="AK25" s="21" t="str">
        <f>IF((IF(DATA!$K24=COLUMN() - 2,1,0)+IF(DATA!$L24=COLUMN() - 2,1,0)+IF(DATA!$M24=COLUMN() - 2,1,0))=0," ",(IF(OR(DATA!$K$36=СПИСОК!$A24,DATA!$L$36=СПИСОК!$A24,DATA!$M$36=СПИСОК!$A24),"++","+")))</f>
        <v xml:space="preserve"> </v>
      </c>
      <c r="AL25" s="21" t="str">
        <f>IF((IF(DATA!$K24=COLUMN() - 2,1,0)+IF(DATA!$L24=COLUMN() - 2,1,0)+IF(DATA!$M24=COLUMN() - 2,1,0))=0," ",(IF(OR(DATA!$K$37=СПИСОК!$A24,DATA!$L$37=СПИСОК!$A24,DATA!$M$37=СПИСОК!$A24),"++","+")))</f>
        <v xml:space="preserve"> </v>
      </c>
      <c r="AM25" s="21" t="str">
        <f>IF((IF(DATA!$K24=COLUMN() - 2,1,0)+IF(DATA!$L24=COLUMN() - 2,1,0)+IF(DATA!$M24=COLUMN() - 2,1,0))=0," ",(IF(OR(DATA!$K$38=СПИСОК!$A24,DATA!$L$38=СПИСОК!$A24,DATA!$M$38=СПИСОК!$A24),"++","+")))</f>
        <v xml:space="preserve"> </v>
      </c>
      <c r="AN25" s="21" t="str">
        <f>IF((IF(DATA!$K24=COLUMN() - 2,1,0)+IF(DATA!$L24=COLUMN() - 2,1,0)+IF(DATA!$M24=COLUMN() - 2,1,0))=0," ",(IF(OR(DATA!$K$39=СПИСОК!$A24,DATA!$L$39=СПИСОК!$A24,DATA!$M$39=СПИСОК!$A24),"++","+")))</f>
        <v xml:space="preserve"> </v>
      </c>
      <c r="AO25" s="21" t="str">
        <f>IF((IF(DATA!$K24=COLUMN() - 2,1,0)+IF(DATA!$L24=COLUMN() - 2,1,0)+IF(DATA!$M24=COLUMN() - 2,1,0))=0," ",(IF(OR(DATA!$K$40=СПИСОК!$A24,DATA!$L$40=СПИСОК!$A24,DATA!$M$40=СПИСОК!$A24),"++","+")))</f>
        <v xml:space="preserve"> </v>
      </c>
      <c r="AP25" s="41" t="str">
        <f>IF((IF(DATA!$K24=COLUMN() - 2,1,0)+IF(DATA!$L24=COLUMN() - 2,1,0)+IF(DATA!$M24=COLUMN() - 2,1,0))=0," ",(IF(OR(DATA!$K$41=СПИСОК!$A24,DATA!$L$41=СПИСОК!$A24,DATA!$M$41=СПИСОК!$A24),"++","+")))</f>
        <v xml:space="preserve"> </v>
      </c>
      <c r="AQ25" s="33"/>
    </row>
    <row r="26" spans="1:43" ht="45" customHeight="1" x14ac:dyDescent="0.3">
      <c r="A26" s="85" t="str">
        <f>IF(СПИСОК!B25="","",СПИСОК!B25)</f>
        <v>Рыжкова Татьяна Сергеевна</v>
      </c>
      <c r="B26" s="22"/>
      <c r="C26" s="20" t="str">
        <f>IF((IF(DATA!$K25=1,1,0)+IF(DATA!$L25=1,1,0)+IF(DATA!$M25=1,1,0))=0," ",(IF(OR(DATA!$K$2=СПИСОК!$A25,DATA!$L$2=СПИСОК!$A25,DATA!$M$2=СПИСОК!$A25),"++","+")))</f>
        <v xml:space="preserve"> </v>
      </c>
      <c r="D26" s="20" t="str">
        <f>IF((IF(DATA!K25=2,1,0)+IF(DATA!$L25=2,1,0)+IF(DATA!$M25=2,1,0))=0," ",(IF(OR(DATA!$K$3=СПИСОК!$A25,DATA!$L$3=СПИСОК!$A25,DATA!$M$3=СПИСОК!$A25),"++","+")))</f>
        <v xml:space="preserve"> </v>
      </c>
      <c r="E26" s="20" t="str">
        <f>IF((IF(DATA!$K25=3,1,0)+IF(DATA!$L25=3,1,0)+IF(DATA!$M25=3,1,0))=0," ",(IF(OR(DATA!$K$4=СПИСОК!$A25,DATA!$L$4=СПИСОК!$A25,DATA!$M$4=СПИСОК!$A25),"++","+")))</f>
        <v xml:space="preserve"> </v>
      </c>
      <c r="F26" s="20" t="str">
        <f>IF((IF(DATA!$K25=4,1,0)+IF(DATA!$L25=4,1,0)+IF(DATA!$M25=4,1,0))=0," ",(IF(OR(DATA!$K$5=СПИСОК!$A25,DATA!$L$5=СПИСОК!$A25,DATA!$M$5=СПИСОК!$A25),"++","+")))</f>
        <v>+</v>
      </c>
      <c r="G26" s="20" t="str">
        <f>IF((IF(DATA!$K25=COLUMN() - 2,1,0)+IF(DATA!$L25=COLUMN() - 2,1,0)+IF(DATA!$M25=COLUMN() - 2,1,0))=0," ",(IF(OR(DATA!$K$6=СПИСОК!$A25,DATA!$L$6=СПИСОК!$A25,DATA!$M$6=СПИСОК!$A25),"++","+")))</f>
        <v xml:space="preserve"> </v>
      </c>
      <c r="H26" s="20" t="str">
        <f>IF((IF(DATA!$K25=COLUMN() - 2,1,0)+IF(DATA!$L25=COLUMN() - 2,1,0)+IF(DATA!$M25=COLUMN() - 2,1,0))=0," ",(IF(OR(DATA!$K$7=СПИСОК!$A25,DATA!$L$7=СПИСОК!$A25,DATA!$M$7=СПИСОК!$A25),"++","+")))</f>
        <v xml:space="preserve"> </v>
      </c>
      <c r="I26" s="20" t="str">
        <f>IF((IF(DATA!$K25=COLUMN() - 2,1,0)+IF(DATA!$L25=COLUMN() - 2,1,0)+IF(DATA!$M25=COLUMN() - 2,1,0))=0," ",(IF(OR(DATA!$K$8=СПИСОК!$A25,DATA!$L$8=СПИСОК!$A25,DATA!$M$8=СПИСОК!$A25),"++","+")))</f>
        <v xml:space="preserve"> </v>
      </c>
      <c r="J26" s="21" t="str">
        <f>IF((IF(DATA!$K25=COLUMN() - 2,1,0)+IF(DATA!$L25=COLUMN() - 2,1,0)+IF(DATA!$M25=COLUMN() - 2,1,0))=0," ",(IF(OR(DATA!$K$9=СПИСОК!$A25,DATA!$L$9=СПИСОК!$A25,DATA!$M$9=СПИСОК!$A25),"++","+")))</f>
        <v xml:space="preserve"> </v>
      </c>
      <c r="K26" s="21" t="str">
        <f>IF((IF(DATA!$K25=COLUMN() - 2,1,0)+IF(DATA!$L25=COLUMN() - 2,1,0)+IF(DATA!$M25=COLUMN() - 2,1,0))=0," ",(IF(OR(DATA!$K$10=СПИСОК!$A25,DATA!$L$10=СПИСОК!$A25,DATA!$M$10=СПИСОК!$A25),"++","+")))</f>
        <v xml:space="preserve"> </v>
      </c>
      <c r="L26" s="21" t="str">
        <f>IF((IF(DATA!$K25=COLUMN() - 2,1,0)+IF(DATA!$L25=COLUMN() - 2,1,0)+IF(DATA!$M25=COLUMN() - 2,1,0))=0," ",(IF(OR(DATA!$K$11=СПИСОК!$A25,DATA!$L$11=СПИСОК!$A25,DATA!$M$11=СПИСОК!$A25),"++","+")))</f>
        <v xml:space="preserve"> </v>
      </c>
      <c r="M26" s="21" t="str">
        <f>IF((IF(DATA!$K25=COLUMN() - 2,1,0)+IF(DATA!$L25=COLUMN() - 2,1,0)+IF(DATA!$M25=COLUMN() - 2,1,0))=0," ",(IF(OR(DATA!$K$12=СПИСОК!$A25,DATA!$L$12=СПИСОК!$A25,DATA!$M$12=СПИСОК!$A25),"++","+")))</f>
        <v xml:space="preserve"> </v>
      </c>
      <c r="N26" s="21" t="str">
        <f>IF((IF(DATA!$K25=COLUMN() - 2,1,0)+IF(DATA!$L25=COLUMN() - 2,1,0)+IF(DATA!$M25=COLUMN() - 2,1,0))=0," ",(IF(OR(DATA!$K$13=СПИСОК!$A25,DATA!$L$13=СПИСОК!$A25,DATA!$M$13=СПИСОК!$A25),"++","+")))</f>
        <v xml:space="preserve"> </v>
      </c>
      <c r="O26" s="21" t="str">
        <f>IF((IF(DATA!$K25=COLUMN() - 2,1,0)+IF(DATA!$L25=COLUMN() - 2,1,0)+IF(DATA!$M25=COLUMN() - 2,1,0))=0," ",(IF(OR(DATA!$K$14=СПИСОК!$A25,DATA!$L$14=СПИСОК!$A25,DATA!$M$14=СПИСОК!$A25),"++","+")))</f>
        <v xml:space="preserve"> </v>
      </c>
      <c r="P26" s="21" t="str">
        <f>IF((IF(DATA!$K25=COLUMN() - 2,1,0)+IF(DATA!$L25=COLUMN() - 2,1,0)+IF(DATA!$M25=COLUMN() - 2,1,0))=0," ",(IF(OR(DATA!$K$15=СПИСОК!$A25,DATA!$L$15=СПИСОК!$A25,DATA!$M$15=СПИСОК!$A25),"++","+")))</f>
        <v xml:space="preserve"> </v>
      </c>
      <c r="Q26" s="21" t="str">
        <f>IF((IF(DATA!$K25=COLUMN() - 2,1,0)+IF(DATA!$L25=COLUMN() - 2,1,0)+IF(DATA!$M25=COLUMN() - 2,1,0))=0," ",(IF(OR(DATA!$K$16=СПИСОК!$A25,DATA!$L$16=СПИСОК!$A25,DATA!$M$16=СПИСОК!$A25),"++","+")))</f>
        <v xml:space="preserve"> </v>
      </c>
      <c r="R26" s="21" t="str">
        <f>IF((IF(DATA!$K25=COLUMN() - 2,1,0)+IF(DATA!$L25=COLUMN() - 2,1,0)+IF(DATA!$M25=COLUMN() - 2,1,0))=0," ",(IF(OR(DATA!$K$17=СПИСОК!$A25,DATA!$L$17=СПИСОК!$A25,DATA!$M$17=СПИСОК!$A25),"++","+")))</f>
        <v xml:space="preserve"> </v>
      </c>
      <c r="S26" s="21" t="str">
        <f>IF((IF(DATA!$K25=COLUMN() - 2,1,0)+IF(DATA!$L25=COLUMN() - 2,1,0)+IF(DATA!$M25=COLUMN() - 2,1,0))=0," ",(IF(OR(DATA!$K$18=СПИСОК!$A25,DATA!$L$18=СПИСОК!$A25,DATA!$M$18=СПИСОК!$A25),"++","+")))</f>
        <v xml:space="preserve"> </v>
      </c>
      <c r="T26" s="21" t="str">
        <f>IF((IF(DATA!$K25=COLUMN() - 2,1,0)+IF(DATA!$L25=COLUMN() - 2,1,0)+IF(DATA!$M25=COLUMN() - 2,1,0))=0," ",(IF(OR(DATA!$K$19=СПИСОК!$A25,DATA!$L$19=СПИСОК!$A25,DATA!$M$19=СПИСОК!$A25),"++","+")))</f>
        <v xml:space="preserve"> </v>
      </c>
      <c r="U26" s="21" t="str">
        <f>IF((IF(DATA!$K25=COLUMN() - 2,1,0)+IF(DATA!$L25=COLUMN() - 2,1,0)+IF(DATA!$M25=COLUMN() - 2,1,0))=0," ",(IF(OR(DATA!$K$20=СПИСОК!$A25,DATA!$L$20=СПИСОК!$A25,DATA!$M$20=СПИСОК!$A25),"++","+")))</f>
        <v xml:space="preserve"> </v>
      </c>
      <c r="V26" s="21" t="str">
        <f>IF((IF(DATA!$K25=COLUMN() - 2,1,0)+IF(DATA!$L25=COLUMN() - 2,1,0)+IF(DATA!$M25=COLUMN() - 2,1,0))=0," ",(IF(OR(DATA!$K$21=СПИСОК!$A25,DATA!$L$21=СПИСОК!$A25,DATA!$M$21=СПИСОК!$A25),"++","+")))</f>
        <v xml:space="preserve"> </v>
      </c>
      <c r="W26" s="21" t="str">
        <f>IF((IF(DATA!$K25=COLUMN() - 2,1,0)+IF(DATA!$L25=COLUMN() - 2,1,0)+IF(DATA!$M25=COLUMN() - 2,1,0))=0," ",(IF(OR(DATA!$K$22=СПИСОК!$A25,DATA!$L$22=СПИСОК!$A25,DATA!$M$22=СПИСОК!$A25),"++","+")))</f>
        <v xml:space="preserve"> </v>
      </c>
      <c r="X26" s="21" t="str">
        <f>IF((IF(DATA!$K25=COLUMN() - 2,1,0)+IF(DATA!$L25=COLUMN() - 2,1,0)+IF(DATA!$M25=COLUMN() - 2,1,0))=0," ",(IF(OR(DATA!$K$23=СПИСОК!$A25,DATA!$L$23=СПИСОК!$A25,DATA!$M$23=СПИСОК!$A25),"++","+")))</f>
        <v xml:space="preserve"> </v>
      </c>
      <c r="Y26" s="21" t="str">
        <f>IF((IF(DATA!$K25=COLUMN() - 2,1,0)+IF(DATA!$L25=COLUMN() - 2,1,0)+IF(DATA!$M25=COLUMN() - 2,1,0))=0," ",(IF(OR(DATA!$K$24=СПИСОК!$A25,DATA!$L$24=СПИСОК!$A25,DATA!$M$24=СПИСОК!$A25),"++","+")))</f>
        <v xml:space="preserve"> </v>
      </c>
      <c r="Z26" s="23"/>
      <c r="AA26" s="21" t="str">
        <f>IF((IF(DATA!$K25=COLUMN() - 2,1,0)+IF(DATA!$L25=COLUMN() - 2,1,0)+IF(DATA!$M25=COLUMN() - 2,1,0))=0," ",(IF(OR(DATA!$K$26=СПИСОК!$A25,DATA!$L$26=СПИСОК!$A25,DATA!$M$26=СПИСОК!$A25),"++","+")))</f>
        <v xml:space="preserve"> </v>
      </c>
      <c r="AB26" s="21" t="str">
        <f>IF((IF(DATA!$K25=COLUMN() - 2,1,0)+IF(DATA!$L25=COLUMN() - 2,1,0)+IF(DATA!$M25=COLUMN() - 2,1,0))=0," ",(IF(OR(DATA!$K$27=СПИСОК!$A25,DATA!$L$27=СПИСОК!$A25,DATA!$M$27=СПИСОК!$A25),"++","+")))</f>
        <v>+</v>
      </c>
      <c r="AC26" s="21" t="str">
        <f>IF((IF(DATA!$K25=COLUMN() - 2,1,0)+IF(DATA!$L25=COLUMN() - 2,1,0)+IF(DATA!$M25=COLUMN() - 2,1,0))=0," ",(IF(OR(DATA!$K$28=СПИСОК!$A25,DATA!$L$28=СПИСОК!$A25,DATA!$M$28=СПИСОК!$A25),"++","+")))</f>
        <v>+</v>
      </c>
      <c r="AD26" s="21" t="str">
        <f>IF((IF(DATA!$K25=COLUMN() - 2,1,0)+IF(DATA!$L25=COLUMN() - 2,1,0)+IF(DATA!$M25=COLUMN() - 2,1,0))=0," ",(IF(OR(DATA!$K$29=СПИСОК!$A25,DATA!$L$29=СПИСОК!$A25,DATA!$M$29=СПИСОК!$A25),"++","+")))</f>
        <v xml:space="preserve"> </v>
      </c>
      <c r="AE26" s="21" t="str">
        <f>IF((IF(DATA!$K25=COLUMN() - 2,1,0)+IF(DATA!$L25=COLUMN() - 2,1,0)+IF(DATA!$M25=COLUMN() - 2,1,0))=0," ",(IF(OR(DATA!$K$30=СПИСОК!$A25,DATA!$L$30=СПИСОК!$A25,DATA!$M$30=СПИСОК!$A25),"++","+")))</f>
        <v xml:space="preserve"> </v>
      </c>
      <c r="AF26" s="21" t="str">
        <f>IF((IF(DATA!$K25=COLUMN() - 2,1,0)+IF(DATA!$L25=COLUMN() - 2,1,0)+IF(DATA!$M25=COLUMN() - 2,1,0))=0," ",(IF(OR(DATA!$K$31=СПИСОК!$A25,DATA!$L$31=СПИСОК!$A25,DATA!$M$31=СПИСОК!$A25),"++","+")))</f>
        <v xml:space="preserve"> </v>
      </c>
      <c r="AG26" s="21" t="str">
        <f>IF((IF(DATA!$K25=COLUMN() - 2,1,0)+IF(DATA!$L25=COLUMN() - 2,1,0)+IF(DATA!$M25=COLUMN() - 2,1,0))=0," ",(IF(OR(DATA!$K$32=СПИСОК!$A25,DATA!$L$32=СПИСОК!$A25,DATA!$M$32=СПИСОК!$A25),"++","+")))</f>
        <v xml:space="preserve"> </v>
      </c>
      <c r="AH26" s="21" t="str">
        <f>IF((IF(DATA!$K25=COLUMN() - 2,1,0)+IF(DATA!$L25=COLUMN() - 2,1,0)+IF(DATA!$M25=COLUMN() - 2,1,0))=0," ",(IF(OR(DATA!$K$33=СПИСОК!$A25,DATA!$L$33=СПИСОК!$A25,DATA!$M$33=СПИСОК!$A25),"++","+")))</f>
        <v xml:space="preserve"> </v>
      </c>
      <c r="AI26" s="21" t="str">
        <f>IF((IF(DATA!$K25=COLUMN() - 2,1,0)+IF(DATA!$L25=COLUMN() - 2,1,0)+IF(DATA!$M25=COLUMN() - 2,1,0))=0," ",(IF(OR(DATA!$K$34=СПИСОК!$A25,DATA!$L$34=СПИСОК!$A25,DATA!$M$34=СПИСОК!$A25),"++","+")))</f>
        <v xml:space="preserve"> </v>
      </c>
      <c r="AJ26" s="21" t="str">
        <f>IF((IF(DATA!$K25=COLUMN() - 2,1,0)+IF(DATA!$L25=COLUMN() - 2,1,0)+IF(DATA!$M25=COLUMN() - 2,1,0))=0," ",(IF(OR(DATA!$K$35=СПИСОК!$A25,DATA!$L$35=СПИСОК!$A25,DATA!$M$35=СПИСОК!$A25),"++","+")))</f>
        <v xml:space="preserve"> </v>
      </c>
      <c r="AK26" s="21" t="str">
        <f>IF((IF(DATA!$K25=COLUMN() - 2,1,0)+IF(DATA!$L25=COLUMN() - 2,1,0)+IF(DATA!$M25=COLUMN() - 2,1,0))=0," ",(IF(OR(DATA!$K$36=СПИСОК!$A25,DATA!$L$36=СПИСОК!$A25,DATA!$M$36=СПИСОК!$A25),"++","+")))</f>
        <v xml:space="preserve"> </v>
      </c>
      <c r="AL26" s="21" t="str">
        <f>IF((IF(DATA!$K25=COLUMN() - 2,1,0)+IF(DATA!$L25=COLUMN() - 2,1,0)+IF(DATA!$M25=COLUMN() - 2,1,0))=0," ",(IF(OR(DATA!$K$37=СПИСОК!$A25,DATA!$L$37=СПИСОК!$A25,DATA!$M$37=СПИСОК!$A25),"++","+")))</f>
        <v xml:space="preserve"> </v>
      </c>
      <c r="AM26" s="21" t="str">
        <f>IF((IF(DATA!$K25=COLUMN() - 2,1,0)+IF(DATA!$L25=COLUMN() - 2,1,0)+IF(DATA!$M25=COLUMN() - 2,1,0))=0," ",(IF(OR(DATA!$K$38=СПИСОК!$A25,DATA!$L$38=СПИСОК!$A25,DATA!$M$38=СПИСОК!$A25),"++","+")))</f>
        <v xml:space="preserve"> </v>
      </c>
      <c r="AN26" s="21" t="str">
        <f>IF((IF(DATA!$K25=COLUMN() - 2,1,0)+IF(DATA!$L25=COLUMN() - 2,1,0)+IF(DATA!$M25=COLUMN() - 2,1,0))=0," ",(IF(OR(DATA!$K$39=СПИСОК!$A25,DATA!$L$39=СПИСОК!$A25,DATA!$M$39=СПИСОК!$A25),"++","+")))</f>
        <v xml:space="preserve"> </v>
      </c>
      <c r="AO26" s="21" t="str">
        <f>IF((IF(DATA!$K25=COLUMN() - 2,1,0)+IF(DATA!$L25=COLUMN() - 2,1,0)+IF(DATA!$M25=COLUMN() - 2,1,0))=0," ",(IF(OR(DATA!$K$40=СПИСОК!$A25,DATA!$L$40=СПИСОК!$A25,DATA!$M$40=СПИСОК!$A25),"++","+")))</f>
        <v xml:space="preserve"> </v>
      </c>
      <c r="AP26" s="41" t="str">
        <f>IF((IF(DATA!$K25=COLUMN() - 2,1,0)+IF(DATA!$L25=COLUMN() - 2,1,0)+IF(DATA!$M25=COLUMN() - 2,1,0))=0," ",(IF(OR(DATA!$K$41=СПИСОК!$A25,DATA!$L$41=СПИСОК!$A25,DATA!$M$41=СПИСОК!$A25),"++","+")))</f>
        <v xml:space="preserve"> </v>
      </c>
      <c r="AQ26" s="33"/>
    </row>
    <row r="27" spans="1:43" ht="45" customHeight="1" x14ac:dyDescent="0.3">
      <c r="A27" s="85" t="str">
        <f>IF(СПИСОК!B26="","",СПИСОК!B26)</f>
        <v>Савина Анастасия Сергеевна</v>
      </c>
      <c r="B27" s="22"/>
      <c r="C27" s="20" t="str">
        <f>IF((IF(DATA!$K26=1,1,0)+IF(DATA!$L26=1,1,0)+IF(DATA!$M26=1,1,0))=0," ",(IF(OR(DATA!$K$2=СПИСОК!$A26,DATA!$L$2=СПИСОК!$A26,DATA!$M$2=СПИСОК!$A26),"++","+")))</f>
        <v xml:space="preserve"> </v>
      </c>
      <c r="D27" s="20" t="str">
        <f>IF((IF(DATA!K26=2,1,0)+IF(DATA!$L26=2,1,0)+IF(DATA!$M26=2,1,0))=0," ",(IF(OR(DATA!$K$3=СПИСОК!$A26,DATA!$L$3=СПИСОК!$A26,DATA!$M$3=СПИСОК!$A26),"++","+")))</f>
        <v xml:space="preserve"> </v>
      </c>
      <c r="E27" s="20" t="str">
        <f>IF((IF(DATA!$K26=3,1,0)+IF(DATA!$L26=3,1,0)+IF(DATA!$M26=3,1,0))=0," ",(IF(OR(DATA!$K$4=СПИСОК!$A26,DATA!$L$4=СПИСОК!$A26,DATA!$M$4=СПИСОК!$A26),"++","+")))</f>
        <v xml:space="preserve"> </v>
      </c>
      <c r="F27" s="20" t="str">
        <f>IF((IF(DATA!$K26=4,1,0)+IF(DATA!$L26=4,1,0)+IF(DATA!$M26=4,1,0))=0," ",(IF(OR(DATA!$K$5=СПИСОК!$A26,DATA!$L$5=СПИСОК!$A26,DATA!$M$5=СПИСОК!$A26),"++","+")))</f>
        <v xml:space="preserve"> </v>
      </c>
      <c r="G27" s="20" t="str">
        <f>IF((IF(DATA!$K26=COLUMN() - 2,1,0)+IF(DATA!$L26=COLUMN() - 2,1,0)+IF(DATA!$M26=COLUMN() - 2,1,0))=0," ",(IF(OR(DATA!$K$6=СПИСОК!$A26,DATA!$L$6=СПИСОК!$A26,DATA!$M$6=СПИСОК!$A26),"++","+")))</f>
        <v xml:space="preserve"> </v>
      </c>
      <c r="H27" s="20" t="str">
        <f>IF((IF(DATA!$K26=COLUMN() - 2,1,0)+IF(DATA!$L26=COLUMN() - 2,1,0)+IF(DATA!$M26=COLUMN() - 2,1,0))=0," ",(IF(OR(DATA!$K$7=СПИСОК!$A26,DATA!$L$7=СПИСОК!$A26,DATA!$M$7=СПИСОК!$A26),"++","+")))</f>
        <v xml:space="preserve"> </v>
      </c>
      <c r="I27" s="20" t="str">
        <f>IF((IF(DATA!$K26=COLUMN() - 2,1,0)+IF(DATA!$L26=COLUMN() - 2,1,0)+IF(DATA!$M26=COLUMN() - 2,1,0))=0," ",(IF(OR(DATA!$K$8=СПИСОК!$A26,DATA!$L$8=СПИСОК!$A26,DATA!$M$8=СПИСОК!$A26),"++","+")))</f>
        <v xml:space="preserve"> </v>
      </c>
      <c r="J27" s="21" t="str">
        <f>IF((IF(DATA!$K26=COLUMN() - 2,1,0)+IF(DATA!$L26=COLUMN() - 2,1,0)+IF(DATA!$M26=COLUMN() - 2,1,0))=0," ",(IF(OR(DATA!$K$9=СПИСОК!$A26,DATA!$L$9=СПИСОК!$A26,DATA!$M$9=СПИСОК!$A26),"++","+")))</f>
        <v xml:space="preserve"> </v>
      </c>
      <c r="K27" s="21" t="str">
        <f>IF((IF(DATA!$K26=COLUMN() - 2,1,0)+IF(DATA!$L26=COLUMN() - 2,1,0)+IF(DATA!$M26=COLUMN() - 2,1,0))=0," ",(IF(OR(DATA!$K$10=СПИСОК!$A26,DATA!$L$10=СПИСОК!$A26,DATA!$M$10=СПИСОК!$A26),"++","+")))</f>
        <v xml:space="preserve"> </v>
      </c>
      <c r="L27" s="21" t="str">
        <f>IF((IF(DATA!$K26=COLUMN() - 2,1,0)+IF(DATA!$L26=COLUMN() - 2,1,0)+IF(DATA!$M26=COLUMN() - 2,1,0))=0," ",(IF(OR(DATA!$K$11=СПИСОК!$A26,DATA!$L$11=СПИСОК!$A26,DATA!$M$11=СПИСОК!$A26),"++","+")))</f>
        <v xml:space="preserve"> </v>
      </c>
      <c r="M27" s="21" t="str">
        <f>IF((IF(DATA!$K26=COLUMN() - 2,1,0)+IF(DATA!$L26=COLUMN() - 2,1,0)+IF(DATA!$M26=COLUMN() - 2,1,0))=0," ",(IF(OR(DATA!$K$12=СПИСОК!$A26,DATA!$L$12=СПИСОК!$A26,DATA!$M$12=СПИСОК!$A26),"++","+")))</f>
        <v xml:space="preserve"> </v>
      </c>
      <c r="N27" s="21" t="str">
        <f>IF((IF(DATA!$K26=COLUMN() - 2,1,0)+IF(DATA!$L26=COLUMN() - 2,1,0)+IF(DATA!$M26=COLUMN() - 2,1,0))=0," ",(IF(OR(DATA!$K$13=СПИСОК!$A26,DATA!$L$13=СПИСОК!$A26,DATA!$M$13=СПИСОК!$A26),"++","+")))</f>
        <v xml:space="preserve"> </v>
      </c>
      <c r="O27" s="21" t="str">
        <f>IF((IF(DATA!$K26=COLUMN() - 2,1,0)+IF(DATA!$L26=COLUMN() - 2,1,0)+IF(DATA!$M26=COLUMN() - 2,1,0))=0," ",(IF(OR(DATA!$K$14=СПИСОК!$A26,DATA!$L$14=СПИСОК!$A26,DATA!$M$14=СПИСОК!$A26),"++","+")))</f>
        <v>+</v>
      </c>
      <c r="P27" s="21" t="str">
        <f>IF((IF(DATA!$K26=COLUMN() - 2,1,0)+IF(DATA!$L26=COLUMN() - 2,1,0)+IF(DATA!$M26=COLUMN() - 2,1,0))=0," ",(IF(OR(DATA!$K$15=СПИСОК!$A26,DATA!$L$15=СПИСОК!$A26,DATA!$M$15=СПИСОК!$A26),"++","+")))</f>
        <v xml:space="preserve"> </v>
      </c>
      <c r="Q27" s="21" t="str">
        <f>IF((IF(DATA!$K26=COLUMN() - 2,1,0)+IF(DATA!$L26=COLUMN() - 2,1,0)+IF(DATA!$M26=COLUMN() - 2,1,0))=0," ",(IF(OR(DATA!$K$16=СПИСОК!$A26,DATA!$L$16=СПИСОК!$A26,DATA!$M$16=СПИСОК!$A26),"++","+")))</f>
        <v xml:space="preserve"> </v>
      </c>
      <c r="R27" s="21" t="str">
        <f>IF((IF(DATA!$K26=COLUMN() - 2,1,0)+IF(DATA!$L26=COLUMN() - 2,1,0)+IF(DATA!$M26=COLUMN() - 2,1,0))=0," ",(IF(OR(DATA!$K$17=СПИСОК!$A26,DATA!$L$17=СПИСОК!$A26,DATA!$M$17=СПИСОК!$A26),"++","+")))</f>
        <v xml:space="preserve"> </v>
      </c>
      <c r="S27" s="21" t="str">
        <f>IF((IF(DATA!$K26=COLUMN() - 2,1,0)+IF(DATA!$L26=COLUMN() - 2,1,0)+IF(DATA!$M26=COLUMN() - 2,1,0))=0," ",(IF(OR(DATA!$K$18=СПИСОК!$A26,DATA!$L$18=СПИСОК!$A26,DATA!$M$18=СПИСОК!$A26),"++","+")))</f>
        <v xml:space="preserve"> </v>
      </c>
      <c r="T27" s="21" t="str">
        <f>IF((IF(DATA!$K26=COLUMN() - 2,1,0)+IF(DATA!$L26=COLUMN() - 2,1,0)+IF(DATA!$M26=COLUMN() - 2,1,0))=0," ",(IF(OR(DATA!$K$19=СПИСОК!$A26,DATA!$L$19=СПИСОК!$A26,DATA!$M$19=СПИСОК!$A26),"++","+")))</f>
        <v xml:space="preserve"> </v>
      </c>
      <c r="U27" s="21" t="str">
        <f>IF((IF(DATA!$K26=COLUMN() - 2,1,0)+IF(DATA!$L26=COLUMN() - 2,1,0)+IF(DATA!$M26=COLUMN() - 2,1,0))=0," ",(IF(OR(DATA!$K$20=СПИСОК!$A26,DATA!$L$20=СПИСОК!$A26,DATA!$M$20=СПИСОК!$A26),"++","+")))</f>
        <v xml:space="preserve"> </v>
      </c>
      <c r="V27" s="21" t="str">
        <f>IF((IF(DATA!$K26=COLUMN() - 2,1,0)+IF(DATA!$L26=COLUMN() - 2,1,0)+IF(DATA!$M26=COLUMN() - 2,1,0))=0," ",(IF(OR(DATA!$K$21=СПИСОК!$A26,DATA!$L$21=СПИСОК!$A26,DATA!$M$21=СПИСОК!$A26),"++","+")))</f>
        <v xml:space="preserve"> </v>
      </c>
      <c r="W27" s="21" t="str">
        <f>IF((IF(DATA!$K26=COLUMN() - 2,1,0)+IF(DATA!$L26=COLUMN() - 2,1,0)+IF(DATA!$M26=COLUMN() - 2,1,0))=0," ",(IF(OR(DATA!$K$22=СПИСОК!$A26,DATA!$L$22=СПИСОК!$A26,DATA!$M$22=СПИСОК!$A26),"++","+")))</f>
        <v xml:space="preserve"> </v>
      </c>
      <c r="X27" s="21" t="str">
        <f>IF((IF(DATA!$K26=COLUMN() - 2,1,0)+IF(DATA!$L26=COLUMN() - 2,1,0)+IF(DATA!$M26=COLUMN() - 2,1,0))=0," ",(IF(OR(DATA!$K$23=СПИСОК!$A26,DATA!$L$23=СПИСОК!$A26,DATA!$M$23=СПИСОК!$A26),"++","+")))</f>
        <v>+</v>
      </c>
      <c r="Y27" s="21" t="str">
        <f>IF((IF(DATA!$K26=COLUMN() - 2,1,0)+IF(DATA!$L26=COLUMN() - 2,1,0)+IF(DATA!$M26=COLUMN() - 2,1,0))=0," ",(IF(OR(DATA!$K$24=СПИСОК!$A26,DATA!$L$24=СПИСОК!$A26,DATA!$M$24=СПИСОК!$A26),"++","+")))</f>
        <v xml:space="preserve"> </v>
      </c>
      <c r="Z27" s="21" t="str">
        <f>IF((IF(DATA!$K26=COLUMN() - 2,1,0)+IF(DATA!$L26=COLUMN() - 2,1,0)+IF(DATA!$M26=COLUMN() - 2,1,0))=0," ",(IF(OR(DATA!$K$25=СПИСОК!$A26,DATA!$L$25=СПИСОК!$A26,DATA!$M$25=СПИСОК!$A26),"++","+")))</f>
        <v xml:space="preserve"> </v>
      </c>
      <c r="AA27" s="23"/>
      <c r="AB27" s="21" t="str">
        <f>IF((IF(DATA!$K26=COLUMN() - 2,1,0)+IF(DATA!$L26=COLUMN() - 2,1,0)+IF(DATA!$M26=COLUMN() - 2,1,0))=0," ",(IF(OR(DATA!$K$27=СПИСОК!$A26,DATA!$L$27=СПИСОК!$A26,DATA!$M$27=СПИСОК!$A26),"++","+")))</f>
        <v xml:space="preserve"> </v>
      </c>
      <c r="AC27" s="21" t="str">
        <f>IF((IF(DATA!$K26=COLUMN() - 2,1,0)+IF(DATA!$L26=COLUMN() - 2,1,0)+IF(DATA!$M26=COLUMN() - 2,1,0))=0," ",(IF(OR(DATA!$K$28=СПИСОК!$A26,DATA!$L$28=СПИСОК!$A26,DATA!$M$28=СПИСОК!$A26),"++","+")))</f>
        <v xml:space="preserve"> </v>
      </c>
      <c r="AD27" s="21" t="str">
        <f>IF((IF(DATA!$K26=COLUMN() - 2,1,0)+IF(DATA!$L26=COLUMN() - 2,1,0)+IF(DATA!$M26=COLUMN() - 2,1,0))=0," ",(IF(OR(DATA!$K$29=СПИСОК!$A26,DATA!$L$29=СПИСОК!$A26,DATA!$M$29=СПИСОК!$A26),"++","+")))</f>
        <v xml:space="preserve"> </v>
      </c>
      <c r="AE27" s="21" t="str">
        <f>IF((IF(DATA!$K26=COLUMN() - 2,1,0)+IF(DATA!$L26=COLUMN() - 2,1,0)+IF(DATA!$M26=COLUMN() - 2,1,0))=0," ",(IF(OR(DATA!$K$30=СПИСОК!$A26,DATA!$L$30=СПИСОК!$A26,DATA!$M$30=СПИСОК!$A26),"++","+")))</f>
        <v xml:space="preserve"> </v>
      </c>
      <c r="AF27" s="21" t="str">
        <f>IF((IF(DATA!$K26=COLUMN() - 2,1,0)+IF(DATA!$L26=COLUMN() - 2,1,0)+IF(DATA!$M26=COLUMN() - 2,1,0))=0," ",(IF(OR(DATA!$K$31=СПИСОК!$A26,DATA!$L$31=СПИСОК!$A26,DATA!$M$31=СПИСОК!$A26),"++","+")))</f>
        <v xml:space="preserve"> </v>
      </c>
      <c r="AG27" s="21" t="str">
        <f>IF((IF(DATA!$K26=COLUMN() - 2,1,0)+IF(DATA!$L26=COLUMN() - 2,1,0)+IF(DATA!$M26=COLUMN() - 2,1,0))=0," ",(IF(OR(DATA!$K$32=СПИСОК!$A26,DATA!$L$32=СПИСОК!$A26,DATA!$M$32=СПИСОК!$A26),"++","+")))</f>
        <v xml:space="preserve"> </v>
      </c>
      <c r="AH27" s="21" t="str">
        <f>IF((IF(DATA!$K26=COLUMN() - 2,1,0)+IF(DATA!$L26=COLUMN() - 2,1,0)+IF(DATA!$M26=COLUMN() - 2,1,0))=0," ",(IF(OR(DATA!$K$33=СПИСОК!$A26,DATA!$L$33=СПИСОК!$A26,DATA!$M$33=СПИСОК!$A26),"++","+")))</f>
        <v xml:space="preserve"> </v>
      </c>
      <c r="AI27" s="21" t="str">
        <f>IF((IF(DATA!$K26=COLUMN() - 2,1,0)+IF(DATA!$L26=COLUMN() - 2,1,0)+IF(DATA!$M26=COLUMN() - 2,1,0))=0," ",(IF(OR(DATA!$K$34=СПИСОК!$A26,DATA!$L$34=СПИСОК!$A26,DATA!$M$34=СПИСОК!$A26),"++","+")))</f>
        <v xml:space="preserve"> </v>
      </c>
      <c r="AJ27" s="21" t="str">
        <f>IF((IF(DATA!$K26=COLUMN() - 2,1,0)+IF(DATA!$L26=COLUMN() - 2,1,0)+IF(DATA!$M26=COLUMN() - 2,1,0))=0," ",(IF(OR(DATA!$K$35=СПИСОК!$A26,DATA!$L$35=СПИСОК!$A26,DATA!$M$35=СПИСОК!$A26),"++","+")))</f>
        <v xml:space="preserve"> </v>
      </c>
      <c r="AK27" s="21" t="str">
        <f>IF((IF(DATA!$K26=COLUMN() - 2,1,0)+IF(DATA!$L26=COLUMN() - 2,1,0)+IF(DATA!$M26=COLUMN() - 2,1,0))=0," ",(IF(OR(DATA!$K$36=СПИСОК!$A26,DATA!$L$36=СПИСОК!$A26,DATA!$M$36=СПИСОК!$A26),"++","+")))</f>
        <v xml:space="preserve"> </v>
      </c>
      <c r="AL27" s="21" t="str">
        <f>IF((IF(DATA!$K26=COLUMN() - 2,1,0)+IF(DATA!$L26=COLUMN() - 2,1,0)+IF(DATA!$M26=COLUMN() - 2,1,0))=0," ",(IF(OR(DATA!$K$37=СПИСОК!$A26,DATA!$L$37=СПИСОК!$A26,DATA!$M$37=СПИСОК!$A26),"++","+")))</f>
        <v xml:space="preserve"> </v>
      </c>
      <c r="AM27" s="21" t="str">
        <f>IF((IF(DATA!$K26=COLUMN() - 2,1,0)+IF(DATA!$L26=COLUMN() - 2,1,0)+IF(DATA!$M26=COLUMN() - 2,1,0))=0," ",(IF(OR(DATA!$K$38=СПИСОК!$A26,DATA!$L$38=СПИСОК!$A26,DATA!$M$38=СПИСОК!$A26),"++","+")))</f>
        <v xml:space="preserve"> </v>
      </c>
      <c r="AN27" s="21" t="str">
        <f>IF((IF(DATA!$K26=COLUMN() - 2,1,0)+IF(DATA!$L26=COLUMN() - 2,1,0)+IF(DATA!$M26=COLUMN() - 2,1,0))=0," ",(IF(OR(DATA!$K$39=СПИСОК!$A26,DATA!$L$39=СПИСОК!$A26,DATA!$M$39=СПИСОК!$A26),"++","+")))</f>
        <v xml:space="preserve"> </v>
      </c>
      <c r="AO27" s="21" t="str">
        <f>IF((IF(DATA!$K26=COLUMN() - 2,1,0)+IF(DATA!$L26=COLUMN() - 2,1,0)+IF(DATA!$M26=COLUMN() - 2,1,0))=0," ",(IF(OR(DATA!$K$40=СПИСОК!$A26,DATA!$L$40=СПИСОК!$A26,DATA!$M$40=СПИСОК!$A26),"++","+")))</f>
        <v xml:space="preserve"> </v>
      </c>
      <c r="AP27" s="41" t="str">
        <f>IF((IF(DATA!$K26=COLUMN() - 2,1,0)+IF(DATA!$L26=COLUMN() - 2,1,0)+IF(DATA!$M26=COLUMN() - 2,1,0))=0," ",(IF(OR(DATA!$K$41=СПИСОК!$A26,DATA!$L$41=СПИСОК!$A26,DATA!$M$41=СПИСОК!$A26),"++","+")))</f>
        <v xml:space="preserve"> </v>
      </c>
      <c r="AQ27" s="33"/>
    </row>
    <row r="28" spans="1:43" ht="45" customHeight="1" x14ac:dyDescent="0.3">
      <c r="A28" s="85" t="str">
        <f>IF(СПИСОК!B27="","",СПИСОК!B27)</f>
        <v>Сердюкова Татьяна Романовна</v>
      </c>
      <c r="B28" s="22"/>
      <c r="C28" s="20" t="str">
        <f>IF((IF(DATA!$K27=1,1,0)+IF(DATA!$L27=1,1,0)+IF(DATA!$M27=1,1,0))=0," ",(IF(OR(DATA!$K$2=СПИСОК!$A27,DATA!$L$2=СПИСОК!$A27,DATA!$M$2=СПИСОК!$A27),"++","+")))</f>
        <v xml:space="preserve"> </v>
      </c>
      <c r="D28" s="20" t="str">
        <f>IF((IF(DATA!K27=2,1,0)+IF(DATA!$L27=2,1,0)+IF(DATA!$M27=2,1,0))=0," ",(IF(OR(DATA!$K$3=СПИСОК!$A27,DATA!$L$3=СПИСОК!$A27,DATA!$M$3=СПИСОК!$A27),"++","+")))</f>
        <v xml:space="preserve"> </v>
      </c>
      <c r="E28" s="20" t="str">
        <f>IF((IF(DATA!$K27=3,1,0)+IF(DATA!$L27=3,1,0)+IF(DATA!$M27=3,1,0))=0," ",(IF(OR(DATA!$K$4=СПИСОК!$A27,DATA!$L$4=СПИСОК!$A27,DATA!$M$4=СПИСОК!$A27),"++","+")))</f>
        <v xml:space="preserve"> </v>
      </c>
      <c r="F28" s="20" t="str">
        <f>IF((IF(DATA!$K27=4,1,0)+IF(DATA!$L27=4,1,0)+IF(DATA!$M27=4,1,0))=0," ",(IF(OR(DATA!$K$5=СПИСОК!$A27,DATA!$L$5=СПИСОК!$A27,DATA!$M$5=СПИСОК!$A27),"++","+")))</f>
        <v>++</v>
      </c>
      <c r="G28" s="20" t="str">
        <f>IF((IF(DATA!$K27=COLUMN() - 2,1,0)+IF(DATA!$L27=COLUMN() - 2,1,0)+IF(DATA!$M27=COLUMN() - 2,1,0))=0," ",(IF(OR(DATA!$K$6=СПИСОК!$A27,DATA!$L$6=СПИСОК!$A27,DATA!$M$6=СПИСОК!$A27),"++","+")))</f>
        <v>++</v>
      </c>
      <c r="H28" s="20" t="str">
        <f>IF((IF(DATA!$K27=COLUMN() - 2,1,0)+IF(DATA!$L27=COLUMN() - 2,1,0)+IF(DATA!$M27=COLUMN() - 2,1,0))=0," ",(IF(OR(DATA!$K$7=СПИСОК!$A27,DATA!$L$7=СПИСОК!$A27,DATA!$M$7=СПИСОК!$A27),"++","+")))</f>
        <v xml:space="preserve"> </v>
      </c>
      <c r="I28" s="20" t="str">
        <f>IF((IF(DATA!$K27=COLUMN() - 2,1,0)+IF(DATA!$L27=COLUMN() - 2,1,0)+IF(DATA!$M27=COLUMN() - 2,1,0))=0," ",(IF(OR(DATA!$K$8=СПИСОК!$A27,DATA!$L$8=СПИСОК!$A27,DATA!$M$8=СПИСОК!$A27),"++","+")))</f>
        <v xml:space="preserve"> </v>
      </c>
      <c r="J28" s="21" t="str">
        <f>IF((IF(DATA!$K27=COLUMN() - 2,1,0)+IF(DATA!$L27=COLUMN() - 2,1,0)+IF(DATA!$M27=COLUMN() - 2,1,0))=0," ",(IF(OR(DATA!$K$9=СПИСОК!$A27,DATA!$L$9=СПИСОК!$A27,DATA!$M$9=СПИСОК!$A27),"++","+")))</f>
        <v xml:space="preserve"> </v>
      </c>
      <c r="K28" s="21" t="str">
        <f>IF((IF(DATA!$K27=COLUMN() - 2,1,0)+IF(DATA!$L27=COLUMN() - 2,1,0)+IF(DATA!$M27=COLUMN() - 2,1,0))=0," ",(IF(OR(DATA!$K$10=СПИСОК!$A27,DATA!$L$10=СПИСОК!$A27,DATA!$M$10=СПИСОК!$A27),"++","+")))</f>
        <v xml:space="preserve"> </v>
      </c>
      <c r="L28" s="21" t="str">
        <f>IF((IF(DATA!$K27=COLUMN() - 2,1,0)+IF(DATA!$L27=COLUMN() - 2,1,0)+IF(DATA!$M27=COLUMN() - 2,1,0))=0," ",(IF(OR(DATA!$K$11=СПИСОК!$A27,DATA!$L$11=СПИСОК!$A27,DATA!$M$11=СПИСОК!$A27),"++","+")))</f>
        <v xml:space="preserve"> </v>
      </c>
      <c r="M28" s="21" t="str">
        <f>IF((IF(DATA!$K27=COLUMN() - 2,1,0)+IF(DATA!$L27=COLUMN() - 2,1,0)+IF(DATA!$M27=COLUMN() - 2,1,0))=0," ",(IF(OR(DATA!$K$12=СПИСОК!$A27,DATA!$L$12=СПИСОК!$A27,DATA!$M$12=СПИСОК!$A27),"++","+")))</f>
        <v xml:space="preserve"> </v>
      </c>
      <c r="N28" s="21" t="str">
        <f>IF((IF(DATA!$K27=COLUMN() - 2,1,0)+IF(DATA!$L27=COLUMN() - 2,1,0)+IF(DATA!$M27=COLUMN() - 2,1,0))=0," ",(IF(OR(DATA!$K$13=СПИСОК!$A27,DATA!$L$13=СПИСОК!$A27,DATA!$M$13=СПИСОК!$A27),"++","+")))</f>
        <v xml:space="preserve"> </v>
      </c>
      <c r="O28" s="21" t="str">
        <f>IF((IF(DATA!$K27=COLUMN() - 2,1,0)+IF(DATA!$L27=COLUMN() - 2,1,0)+IF(DATA!$M27=COLUMN() - 2,1,0))=0," ",(IF(OR(DATA!$K$14=СПИСОК!$A27,DATA!$L$14=СПИСОК!$A27,DATA!$M$14=СПИСОК!$A27),"++","+")))</f>
        <v xml:space="preserve"> </v>
      </c>
      <c r="P28" s="21" t="str">
        <f>IF((IF(DATA!$K27=COLUMN() - 2,1,0)+IF(DATA!$L27=COLUMN() - 2,1,0)+IF(DATA!$M27=COLUMN() - 2,1,0))=0," ",(IF(OR(DATA!$K$15=СПИСОК!$A27,DATA!$L$15=СПИСОК!$A27,DATA!$M$15=СПИСОК!$A27),"++","+")))</f>
        <v xml:space="preserve"> </v>
      </c>
      <c r="Q28" s="21" t="str">
        <f>IF((IF(DATA!$K27=COLUMN() - 2,1,0)+IF(DATA!$L27=COLUMN() - 2,1,0)+IF(DATA!$M27=COLUMN() - 2,1,0))=0," ",(IF(OR(DATA!$K$16=СПИСОК!$A27,DATA!$L$16=СПИСОК!$A27,DATA!$M$16=СПИСОК!$A27),"++","+")))</f>
        <v xml:space="preserve"> </v>
      </c>
      <c r="R28" s="21" t="str">
        <f>IF((IF(DATA!$K27=COLUMN() - 2,1,0)+IF(DATA!$L27=COLUMN() - 2,1,0)+IF(DATA!$M27=COLUMN() - 2,1,0))=0," ",(IF(OR(DATA!$K$17=СПИСОК!$A27,DATA!$L$17=СПИСОК!$A27,DATA!$M$17=СПИСОК!$A27),"++","+")))</f>
        <v xml:space="preserve"> </v>
      </c>
      <c r="S28" s="21" t="str">
        <f>IF((IF(DATA!$K27=COLUMN() - 2,1,0)+IF(DATA!$L27=COLUMN() - 2,1,0)+IF(DATA!$M27=COLUMN() - 2,1,0))=0," ",(IF(OR(DATA!$K$18=СПИСОК!$A27,DATA!$L$18=СПИСОК!$A27,DATA!$M$18=СПИСОК!$A27),"++","+")))</f>
        <v xml:space="preserve"> </v>
      </c>
      <c r="T28" s="21" t="str">
        <f>IF((IF(DATA!$K27=COLUMN() - 2,1,0)+IF(DATA!$L27=COLUMN() - 2,1,0)+IF(DATA!$M27=COLUMN() - 2,1,0))=0," ",(IF(OR(DATA!$K$19=СПИСОК!$A27,DATA!$L$19=СПИСОК!$A27,DATA!$M$19=СПИСОК!$A27),"++","+")))</f>
        <v>++</v>
      </c>
      <c r="U28" s="21" t="str">
        <f>IF((IF(DATA!$K27=COLUMN() - 2,1,0)+IF(DATA!$L27=COLUMN() - 2,1,0)+IF(DATA!$M27=COLUMN() - 2,1,0))=0," ",(IF(OR(DATA!$K$20=СПИСОК!$A27,DATA!$L$20=СПИСОК!$A27,DATA!$M$20=СПИСОК!$A27),"++","+")))</f>
        <v xml:space="preserve"> </v>
      </c>
      <c r="V28" s="21" t="str">
        <f>IF((IF(DATA!$K27=COLUMN() - 2,1,0)+IF(DATA!$L27=COLUMN() - 2,1,0)+IF(DATA!$M27=COLUMN() - 2,1,0))=0," ",(IF(OR(DATA!$K$21=СПИСОК!$A27,DATA!$L$21=СПИСОК!$A27,DATA!$M$21=СПИСОК!$A27),"++","+")))</f>
        <v xml:space="preserve"> </v>
      </c>
      <c r="W28" s="21" t="str">
        <f>IF((IF(DATA!$K27=COLUMN() - 2,1,0)+IF(DATA!$L27=COLUMN() - 2,1,0)+IF(DATA!$M27=COLUMN() - 2,1,0))=0," ",(IF(OR(DATA!$K$22=СПИСОК!$A27,DATA!$L$22=СПИСОК!$A27,DATA!$M$22=СПИСОК!$A27),"++","+")))</f>
        <v xml:space="preserve"> </v>
      </c>
      <c r="X28" s="21" t="str">
        <f>IF((IF(DATA!$K27=COLUMN() - 2,1,0)+IF(DATA!$L27=COLUMN() - 2,1,0)+IF(DATA!$M27=COLUMN() - 2,1,0))=0," ",(IF(OR(DATA!$K$23=СПИСОК!$A27,DATA!$L$23=СПИСОК!$A27,DATA!$M$23=СПИСОК!$A27),"++","+")))</f>
        <v xml:space="preserve"> </v>
      </c>
      <c r="Y28" s="21" t="str">
        <f>IF((IF(DATA!$K27=COLUMN() - 2,1,0)+IF(DATA!$L27=COLUMN() - 2,1,0)+IF(DATA!$M27=COLUMN() - 2,1,0))=0," ",(IF(OR(DATA!$K$24=СПИСОК!$A27,DATA!$L$24=СПИСОК!$A27,DATA!$M$24=СПИСОК!$A27),"++","+")))</f>
        <v xml:space="preserve"> </v>
      </c>
      <c r="Z28" s="21" t="str">
        <f>IF((IF(DATA!$K27=COLUMN() - 2,1,0)+IF(DATA!$L27=COLUMN() - 2,1,0)+IF(DATA!$M27=COLUMN() - 2,1,0))=0," ",(IF(OR(DATA!$K$25=СПИСОК!$A27,DATA!$L$25=СПИСОК!$A27,DATA!$M$25=СПИСОК!$A27),"++","+")))</f>
        <v xml:space="preserve"> </v>
      </c>
      <c r="AA28" s="21" t="str">
        <f>IF((IF(DATA!$K27=COLUMN() - 2,1,0)+IF(DATA!$L27=COLUMN() - 2,1,0)+IF(DATA!$M27=COLUMN() - 2,1,0))=0," ",(IF(OR(DATA!$K$26=СПИСОК!$A27,DATA!$L$26=СПИСОК!$A27,DATA!$M$26=СПИСОК!$A27),"++","+")))</f>
        <v xml:space="preserve"> </v>
      </c>
      <c r="AB28" s="23"/>
      <c r="AC28" s="21" t="str">
        <f>IF((IF(DATA!$K27=COLUMN() - 2,1,0)+IF(DATA!$L27=COLUMN() - 2,1,0)+IF(DATA!$M27=COLUMN() - 2,1,0))=0," ",(IF(OR(DATA!$K$28=СПИСОК!$A27,DATA!$L$28=СПИСОК!$A27,DATA!$M$28=СПИСОК!$A27),"++","+")))</f>
        <v xml:space="preserve"> </v>
      </c>
      <c r="AD28" s="21" t="str">
        <f>IF((IF(DATA!$K27=COLUMN() - 2,1,0)+IF(DATA!$L27=COLUMN() - 2,1,0)+IF(DATA!$M27=COLUMN() - 2,1,0))=0," ",(IF(OR(DATA!$K$29=СПИСОК!$A27,DATA!$L$29=СПИСОК!$A27,DATA!$M$29=СПИСОК!$A27),"++","+")))</f>
        <v xml:space="preserve"> </v>
      </c>
      <c r="AE28" s="21" t="str">
        <f>IF((IF(DATA!$K27=COLUMN() - 2,1,0)+IF(DATA!$L27=COLUMN() - 2,1,0)+IF(DATA!$M27=COLUMN() - 2,1,0))=0," ",(IF(OR(DATA!$K$30=СПИСОК!$A27,DATA!$L$30=СПИСОК!$A27,DATA!$M$30=СПИСОК!$A27),"++","+")))</f>
        <v xml:space="preserve"> </v>
      </c>
      <c r="AF28" s="21" t="str">
        <f>IF((IF(DATA!$K27=COLUMN() - 2,1,0)+IF(DATA!$L27=COLUMN() - 2,1,0)+IF(DATA!$M27=COLUMN() - 2,1,0))=0," ",(IF(OR(DATA!$K$31=СПИСОК!$A27,DATA!$L$31=СПИСОК!$A27,DATA!$M$31=СПИСОК!$A27),"++","+")))</f>
        <v xml:space="preserve"> </v>
      </c>
      <c r="AG28" s="21" t="str">
        <f>IF((IF(DATA!$K27=COLUMN() - 2,1,0)+IF(DATA!$L27=COLUMN() - 2,1,0)+IF(DATA!$M27=COLUMN() - 2,1,0))=0," ",(IF(OR(DATA!$K$32=СПИСОК!$A27,DATA!$L$32=СПИСОК!$A27,DATA!$M$32=СПИСОК!$A27),"++","+")))</f>
        <v xml:space="preserve"> </v>
      </c>
      <c r="AH28" s="21" t="str">
        <f>IF((IF(DATA!$K27=COLUMN() - 2,1,0)+IF(DATA!$L27=COLUMN() - 2,1,0)+IF(DATA!$M27=COLUMN() - 2,1,0))=0," ",(IF(OR(DATA!$K$33=СПИСОК!$A27,DATA!$L$33=СПИСОК!$A27,DATA!$M$33=СПИСОК!$A27),"++","+")))</f>
        <v xml:space="preserve"> </v>
      </c>
      <c r="AI28" s="21" t="str">
        <f>IF((IF(DATA!$K27=COLUMN() - 2,1,0)+IF(DATA!$L27=COLUMN() - 2,1,0)+IF(DATA!$M27=COLUMN() - 2,1,0))=0," ",(IF(OR(DATA!$K$34=СПИСОК!$A27,DATA!$L$34=СПИСОК!$A27,DATA!$M$34=СПИСОК!$A27),"++","+")))</f>
        <v xml:space="preserve"> </v>
      </c>
      <c r="AJ28" s="21" t="str">
        <f>IF((IF(DATA!$K27=COLUMN() - 2,1,0)+IF(DATA!$L27=COLUMN() - 2,1,0)+IF(DATA!$M27=COLUMN() - 2,1,0))=0," ",(IF(OR(DATA!$K$35=СПИСОК!$A27,DATA!$L$35=СПИСОК!$A27,DATA!$M$35=СПИСОК!$A27),"++","+")))</f>
        <v xml:space="preserve"> </v>
      </c>
      <c r="AK28" s="21" t="str">
        <f>IF((IF(DATA!$K27=COLUMN() - 2,1,0)+IF(DATA!$L27=COLUMN() - 2,1,0)+IF(DATA!$M27=COLUMN() - 2,1,0))=0," ",(IF(OR(DATA!$K$36=СПИСОК!$A27,DATA!$L$36=СПИСОК!$A27,DATA!$M$36=СПИСОК!$A27),"++","+")))</f>
        <v xml:space="preserve"> </v>
      </c>
      <c r="AL28" s="21" t="str">
        <f>IF((IF(DATA!$K27=COLUMN() - 2,1,0)+IF(DATA!$L27=COLUMN() - 2,1,0)+IF(DATA!$M27=COLUMN() - 2,1,0))=0," ",(IF(OR(DATA!$K$37=СПИСОК!$A27,DATA!$L$37=СПИСОК!$A27,DATA!$M$37=СПИСОК!$A27),"++","+")))</f>
        <v xml:space="preserve"> </v>
      </c>
      <c r="AM28" s="21" t="str">
        <f>IF((IF(DATA!$K27=COLUMN() - 2,1,0)+IF(DATA!$L27=COLUMN() - 2,1,0)+IF(DATA!$M27=COLUMN() - 2,1,0))=0," ",(IF(OR(DATA!$K$38=СПИСОК!$A27,DATA!$L$38=СПИСОК!$A27,DATA!$M$38=СПИСОК!$A27),"++","+")))</f>
        <v xml:space="preserve"> </v>
      </c>
      <c r="AN28" s="21" t="str">
        <f>IF((IF(DATA!$K27=COLUMN() - 2,1,0)+IF(DATA!$L27=COLUMN() - 2,1,0)+IF(DATA!$M27=COLUMN() - 2,1,0))=0," ",(IF(OR(DATA!$K$39=СПИСОК!$A27,DATA!$L$39=СПИСОК!$A27,DATA!$M$39=СПИСОК!$A27),"++","+")))</f>
        <v xml:space="preserve"> </v>
      </c>
      <c r="AO28" s="21" t="str">
        <f>IF((IF(DATA!$K27=COLUMN() - 2,1,0)+IF(DATA!$L27=COLUMN() - 2,1,0)+IF(DATA!$M27=COLUMN() - 2,1,0))=0," ",(IF(OR(DATA!$K$40=СПИСОК!$A27,DATA!$L$40=СПИСОК!$A27,DATA!$M$40=СПИСОК!$A27),"++","+")))</f>
        <v xml:space="preserve"> </v>
      </c>
      <c r="AP28" s="41" t="str">
        <f>IF((IF(DATA!$K27=COLUMN() - 2,1,0)+IF(DATA!$L27=COLUMN() - 2,1,0)+IF(DATA!$M27=COLUMN() - 2,1,0))=0," ",(IF(OR(DATA!$K$41=СПИСОК!$A27,DATA!$L$41=СПИСОК!$A27,DATA!$M$41=СПИСОК!$A27),"++","+")))</f>
        <v xml:space="preserve"> </v>
      </c>
      <c r="AQ28" s="33"/>
    </row>
    <row r="29" spans="1:43" ht="45" customHeight="1" x14ac:dyDescent="0.3">
      <c r="A29" s="85" t="str">
        <f>IF(СПИСОК!B28="","",СПИСОК!B28)</f>
        <v>Сиротина Анастасия Павловна</v>
      </c>
      <c r="B29" s="22"/>
      <c r="C29" s="20" t="str">
        <f>IF((IF(DATA!$K28=1,1,0)+IF(DATA!$L28=1,1,0)+IF(DATA!$M28=1,1,0))=0," ",(IF(OR(DATA!$K$2=СПИСОК!$A28,DATA!$L$2=СПИСОК!$A28,DATA!$M$2=СПИСОК!$A28),"++","+")))</f>
        <v xml:space="preserve"> </v>
      </c>
      <c r="D29" s="20" t="str">
        <f>IF((IF(DATA!K28=2,1,0)+IF(DATA!$L28=2,1,0)+IF(DATA!$M28=2,1,0))=0," ",(IF(OR(DATA!$K$3=СПИСОК!$A28,DATA!$L$3=СПИСОК!$A28,DATA!$M$3=СПИСОК!$A28),"++","+")))</f>
        <v xml:space="preserve"> </v>
      </c>
      <c r="E29" s="20" t="str">
        <f>IF((IF(DATA!$K28=3,1,0)+IF(DATA!$L28=3,1,0)+IF(DATA!$M28=3,1,0))=0," ",(IF(OR(DATA!$K$4=СПИСОК!$A28,DATA!$L$4=СПИСОК!$A28,DATA!$M$4=СПИСОК!$A28),"++","+")))</f>
        <v xml:space="preserve"> </v>
      </c>
      <c r="F29" s="20" t="str">
        <f>IF((IF(DATA!$K28=4,1,0)+IF(DATA!$L28=4,1,0)+IF(DATA!$M28=4,1,0))=0," ",(IF(OR(DATA!$K$5=СПИСОК!$A28,DATA!$L$5=СПИСОК!$A28,DATA!$M$5=СПИСОК!$A28),"++","+")))</f>
        <v>+</v>
      </c>
      <c r="G29" s="20" t="str">
        <f>IF((IF(DATA!$K28=COLUMN() - 2,1,0)+IF(DATA!$L28=COLUMN() - 2,1,0)+IF(DATA!$M28=COLUMN() - 2,1,0))=0," ",(IF(OR(DATA!$K$6=СПИСОК!$A28,DATA!$L$6=СПИСОК!$A28,DATA!$M$6=СПИСОК!$A28),"++","+")))</f>
        <v xml:space="preserve"> </v>
      </c>
      <c r="H29" s="20" t="str">
        <f>IF((IF(DATA!$K28=COLUMN() - 2,1,0)+IF(DATA!$L28=COLUMN() - 2,1,0)+IF(DATA!$M28=COLUMN() - 2,1,0))=0," ",(IF(OR(DATA!$K$7=СПИСОК!$A28,DATA!$L$7=СПИСОК!$A28,DATA!$M$7=СПИСОК!$A28),"++","+")))</f>
        <v xml:space="preserve"> </v>
      </c>
      <c r="I29" s="20" t="str">
        <f>IF((IF(DATA!$K28=COLUMN() - 2,1,0)+IF(DATA!$L28=COLUMN() - 2,1,0)+IF(DATA!$M28=COLUMN() - 2,1,0))=0," ",(IF(OR(DATA!$K$8=СПИСОК!$A28,DATA!$L$8=СПИСОК!$A28,DATA!$M$8=СПИСОК!$A28),"++","+")))</f>
        <v xml:space="preserve"> </v>
      </c>
      <c r="J29" s="21" t="str">
        <f>IF((IF(DATA!$K28=COLUMN() - 2,1,0)+IF(DATA!$L28=COLUMN() - 2,1,0)+IF(DATA!$M28=COLUMN() - 2,1,0))=0," ",(IF(OR(DATA!$K$9=СПИСОК!$A28,DATA!$L$9=СПИСОК!$A28,DATA!$M$9=СПИСОК!$A28),"++","+")))</f>
        <v xml:space="preserve"> </v>
      </c>
      <c r="K29" s="21" t="str">
        <f>IF((IF(DATA!$K28=COLUMN() - 2,1,0)+IF(DATA!$L28=COLUMN() - 2,1,0)+IF(DATA!$M28=COLUMN() - 2,1,0))=0," ",(IF(OR(DATA!$K$10=СПИСОК!$A28,DATA!$L$10=СПИСОК!$A28,DATA!$M$10=СПИСОК!$A28),"++","+")))</f>
        <v xml:space="preserve"> </v>
      </c>
      <c r="L29" s="21" t="str">
        <f>IF((IF(DATA!$K28=COLUMN() - 2,1,0)+IF(DATA!$L28=COLUMN() - 2,1,0)+IF(DATA!$M28=COLUMN() - 2,1,0))=0," ",(IF(OR(DATA!$K$11=СПИСОК!$A28,DATA!$L$11=СПИСОК!$A28,DATA!$M$11=СПИСОК!$A28),"++","+")))</f>
        <v xml:space="preserve"> </v>
      </c>
      <c r="M29" s="21" t="str">
        <f>IF((IF(DATA!$K28=COLUMN() - 2,1,0)+IF(DATA!$L28=COLUMN() - 2,1,0)+IF(DATA!$M28=COLUMN() - 2,1,0))=0," ",(IF(OR(DATA!$K$12=СПИСОК!$A28,DATA!$L$12=СПИСОК!$A28,DATA!$M$12=СПИСОК!$A28),"++","+")))</f>
        <v xml:space="preserve"> </v>
      </c>
      <c r="N29" s="21" t="str">
        <f>IF((IF(DATA!$K28=COLUMN() - 2,1,0)+IF(DATA!$L28=COLUMN() - 2,1,0)+IF(DATA!$M28=COLUMN() - 2,1,0))=0," ",(IF(OR(DATA!$K$13=СПИСОК!$A28,DATA!$L$13=СПИСОК!$A28,DATA!$M$13=СПИСОК!$A28),"++","+")))</f>
        <v xml:space="preserve"> </v>
      </c>
      <c r="O29" s="21" t="str">
        <f>IF((IF(DATA!$K28=COLUMN() - 2,1,0)+IF(DATA!$L28=COLUMN() - 2,1,0)+IF(DATA!$M28=COLUMN() - 2,1,0))=0," ",(IF(OR(DATA!$K$14=СПИСОК!$A28,DATA!$L$14=СПИСОК!$A28,DATA!$M$14=СПИСОК!$A28),"++","+")))</f>
        <v xml:space="preserve"> </v>
      </c>
      <c r="P29" s="21" t="str">
        <f>IF((IF(DATA!$K28=COLUMN() - 2,1,0)+IF(DATA!$L28=COLUMN() - 2,1,0)+IF(DATA!$M28=COLUMN() - 2,1,0))=0," ",(IF(OR(DATA!$K$15=СПИСОК!$A28,DATA!$L$15=СПИСОК!$A28,DATA!$M$15=СПИСОК!$A28),"++","+")))</f>
        <v xml:space="preserve"> </v>
      </c>
      <c r="Q29" s="21" t="str">
        <f>IF((IF(DATA!$K28=COLUMN() - 2,1,0)+IF(DATA!$L28=COLUMN() - 2,1,0)+IF(DATA!$M28=COLUMN() - 2,1,0))=0," ",(IF(OR(DATA!$K$16=СПИСОК!$A28,DATA!$L$16=СПИСОК!$A28,DATA!$M$16=СПИСОК!$A28),"++","+")))</f>
        <v xml:space="preserve"> </v>
      </c>
      <c r="R29" s="21" t="str">
        <f>IF((IF(DATA!$K28=COLUMN() - 2,1,0)+IF(DATA!$L28=COLUMN() - 2,1,0)+IF(DATA!$M28=COLUMN() - 2,1,0))=0," ",(IF(OR(DATA!$K$17=СПИСОК!$A28,DATA!$L$17=СПИСОК!$A28,DATA!$M$17=СПИСОК!$A28),"++","+")))</f>
        <v xml:space="preserve"> </v>
      </c>
      <c r="S29" s="21" t="str">
        <f>IF((IF(DATA!$K28=COLUMN() - 2,1,0)+IF(DATA!$L28=COLUMN() - 2,1,0)+IF(DATA!$M28=COLUMN() - 2,1,0))=0," ",(IF(OR(DATA!$K$18=СПИСОК!$A28,DATA!$L$18=СПИСОК!$A28,DATA!$M$18=СПИСОК!$A28),"++","+")))</f>
        <v>+</v>
      </c>
      <c r="T29" s="21" t="str">
        <f>IF((IF(DATA!$K28=COLUMN() - 2,1,0)+IF(DATA!$L28=COLUMN() - 2,1,0)+IF(DATA!$M28=COLUMN() - 2,1,0))=0," ",(IF(OR(DATA!$K$19=СПИСОК!$A28,DATA!$L$19=СПИСОК!$A28,DATA!$M$19=СПИСОК!$A28),"++","+")))</f>
        <v xml:space="preserve"> </v>
      </c>
      <c r="U29" s="21" t="str">
        <f>IF((IF(DATA!$K28=COLUMN() - 2,1,0)+IF(DATA!$L28=COLUMN() - 2,1,0)+IF(DATA!$M28=COLUMN() - 2,1,0))=0," ",(IF(OR(DATA!$K$20=СПИСОК!$A28,DATA!$L$20=СПИСОК!$A28,DATA!$M$20=СПИСОК!$A28),"++","+")))</f>
        <v xml:space="preserve"> </v>
      </c>
      <c r="V29" s="21" t="str">
        <f>IF((IF(DATA!$K28=COLUMN() - 2,1,0)+IF(DATA!$L28=COLUMN() - 2,1,0)+IF(DATA!$M28=COLUMN() - 2,1,0))=0," ",(IF(OR(DATA!$K$21=СПИСОК!$A28,DATA!$L$21=СПИСОК!$A28,DATA!$M$21=СПИСОК!$A28),"++","+")))</f>
        <v xml:space="preserve"> </v>
      </c>
      <c r="W29" s="21" t="str">
        <f>IF((IF(DATA!$K28=COLUMN() - 2,1,0)+IF(DATA!$L28=COLUMN() - 2,1,0)+IF(DATA!$M28=COLUMN() - 2,1,0))=0," ",(IF(OR(DATA!$K$22=СПИСОК!$A28,DATA!$L$22=СПИСОК!$A28,DATA!$M$22=СПИСОК!$A28),"++","+")))</f>
        <v xml:space="preserve"> </v>
      </c>
      <c r="X29" s="21" t="str">
        <f>IF((IF(DATA!$K28=COLUMN() - 2,1,0)+IF(DATA!$L28=COLUMN() - 2,1,0)+IF(DATA!$M28=COLUMN() - 2,1,0))=0," ",(IF(OR(DATA!$K$23=СПИСОК!$A28,DATA!$L$23=СПИСОК!$A28,DATA!$M$23=СПИСОК!$A28),"++","+")))</f>
        <v xml:space="preserve"> </v>
      </c>
      <c r="Y29" s="21" t="str">
        <f>IF((IF(DATA!$K28=COLUMN() - 2,1,0)+IF(DATA!$L28=COLUMN() - 2,1,0)+IF(DATA!$M28=COLUMN() - 2,1,0))=0," ",(IF(OR(DATA!$K$24=СПИСОК!$A28,DATA!$L$24=СПИСОК!$A28,DATA!$M$24=СПИСОК!$A28),"++","+")))</f>
        <v xml:space="preserve"> </v>
      </c>
      <c r="Z29" s="21" t="str">
        <f>IF((IF(DATA!$K28=COLUMN() - 2,1,0)+IF(DATA!$L28=COLUMN() - 2,1,0)+IF(DATA!$M28=COLUMN() - 2,1,0))=0," ",(IF(OR(DATA!$K$25=СПИСОК!$A28,DATA!$L$25=СПИСОК!$A28,DATA!$M$25=СПИСОК!$A28),"++","+")))</f>
        <v xml:space="preserve"> </v>
      </c>
      <c r="AA29" s="21" t="str">
        <f>IF((IF(DATA!$K28=COLUMN() - 2,1,0)+IF(DATA!$L28=COLUMN() - 2,1,0)+IF(DATA!$M28=COLUMN() - 2,1,0))=0," ",(IF(OR(DATA!$K$26=СПИСОК!$A28,DATA!$L$26=СПИСОК!$A28,DATA!$M$26=СПИСОК!$A28),"++","+")))</f>
        <v xml:space="preserve"> </v>
      </c>
      <c r="AB29" s="21" t="str">
        <f>IF((IF(DATA!$K28=COLUMN() - 2,1,0)+IF(DATA!$L28=COLUMN() - 2,1,0)+IF(DATA!$M28=COLUMN() - 2,1,0))=0," ",(IF(OR(DATA!$K$27=СПИСОК!$A28,DATA!$L$27=СПИСОК!$A28,DATA!$M$27=СПИСОК!$A28),"++","+")))</f>
        <v xml:space="preserve"> </v>
      </c>
      <c r="AC29" s="23"/>
      <c r="AD29" s="21" t="str">
        <f>IF((IF(DATA!$K28=COLUMN() - 2,1,0)+IF(DATA!$L28=COLUMN() - 2,1,0)+IF(DATA!$M28=COLUMN() - 2,1,0))=0," ",(IF(OR(DATA!$K$29=СПИСОК!$A28,DATA!$L$29=СПИСОК!$A28,DATA!$M$29=СПИСОК!$A28),"++","+")))</f>
        <v xml:space="preserve"> </v>
      </c>
      <c r="AE29" s="21" t="str">
        <f>IF((IF(DATA!$K28=COLUMN() - 2,1,0)+IF(DATA!$L28=COLUMN() - 2,1,0)+IF(DATA!$M28=COLUMN() - 2,1,0))=0," ",(IF(OR(DATA!$K$30=СПИСОК!$A28,DATA!$L$30=СПИСОК!$A28,DATA!$M$30=СПИСОК!$A28),"++","+")))</f>
        <v xml:space="preserve"> </v>
      </c>
      <c r="AF29" s="21" t="str">
        <f>IF((IF(DATA!$K28=COLUMN() - 2,1,0)+IF(DATA!$L28=COLUMN() - 2,1,0)+IF(DATA!$M28=COLUMN() - 2,1,0))=0," ",(IF(OR(DATA!$K$31=СПИСОК!$A28,DATA!$L$31=СПИСОК!$A28,DATA!$M$31=СПИСОК!$A28),"++","+")))</f>
        <v xml:space="preserve"> </v>
      </c>
      <c r="AG29" s="21" t="str">
        <f>IF((IF(DATA!$K28=COLUMN() - 2,1,0)+IF(DATA!$L28=COLUMN() - 2,1,0)+IF(DATA!$M28=COLUMN() - 2,1,0))=0," ",(IF(OR(DATA!$K$32=СПИСОК!$A28,DATA!$L$32=СПИСОК!$A28,DATA!$M$32=СПИСОК!$A28),"++","+")))</f>
        <v xml:space="preserve"> </v>
      </c>
      <c r="AH29" s="21" t="str">
        <f>IF((IF(DATA!$K28=COLUMN() - 2,1,0)+IF(DATA!$L28=COLUMN() - 2,1,0)+IF(DATA!$M28=COLUMN() - 2,1,0))=0," ",(IF(OR(DATA!$K$33=СПИСОК!$A28,DATA!$L$33=СПИСОК!$A28,DATA!$M$33=СПИСОК!$A28),"++","+")))</f>
        <v xml:space="preserve"> </v>
      </c>
      <c r="AI29" s="21" t="str">
        <f>IF((IF(DATA!$K28=COLUMN() - 2,1,0)+IF(DATA!$L28=COLUMN() - 2,1,0)+IF(DATA!$M28=COLUMN() - 2,1,0))=0," ",(IF(OR(DATA!$K$34=СПИСОК!$A28,DATA!$L$34=СПИСОК!$A28,DATA!$M$34=СПИСОК!$A28),"++","+")))</f>
        <v xml:space="preserve"> </v>
      </c>
      <c r="AJ29" s="21" t="str">
        <f>IF((IF(DATA!$K28=COLUMN() - 2,1,0)+IF(DATA!$L28=COLUMN() - 2,1,0)+IF(DATA!$M28=COLUMN() - 2,1,0))=0," ",(IF(OR(DATA!$K$35=СПИСОК!$A28,DATA!$L$35=СПИСОК!$A28,DATA!$M$35=СПИСОК!$A28),"++","+")))</f>
        <v xml:space="preserve"> </v>
      </c>
      <c r="AK29" s="21" t="str">
        <f>IF((IF(DATA!$K28=COLUMN() - 2,1,0)+IF(DATA!$L28=COLUMN() - 2,1,0)+IF(DATA!$M28=COLUMN() - 2,1,0))=0," ",(IF(OR(DATA!$K$36=СПИСОК!$A28,DATA!$L$36=СПИСОК!$A28,DATA!$M$36=СПИСОК!$A28),"++","+")))</f>
        <v xml:space="preserve"> </v>
      </c>
      <c r="AL29" s="21" t="str">
        <f>IF((IF(DATA!$K28=COLUMN() - 2,1,0)+IF(DATA!$L28=COLUMN() - 2,1,0)+IF(DATA!$M28=COLUMN() - 2,1,0))=0," ",(IF(OR(DATA!$K$37=СПИСОК!$A28,DATA!$L$37=СПИСОК!$A28,DATA!$M$37=СПИСОК!$A28),"++","+")))</f>
        <v xml:space="preserve"> </v>
      </c>
      <c r="AM29" s="21" t="str">
        <f>IF((IF(DATA!$K28=COLUMN() - 2,1,0)+IF(DATA!$L28=COLUMN() - 2,1,0)+IF(DATA!$M28=COLUMN() - 2,1,0))=0," ",(IF(OR(DATA!$K$38=СПИСОК!$A28,DATA!$L$38=СПИСОК!$A28,DATA!$M$38=СПИСОК!$A28),"++","+")))</f>
        <v xml:space="preserve"> </v>
      </c>
      <c r="AN29" s="21" t="str">
        <f>IF((IF(DATA!$K28=COLUMN() - 2,1,0)+IF(DATA!$L28=COLUMN() - 2,1,0)+IF(DATA!$M28=COLUMN() - 2,1,0))=0," ",(IF(OR(DATA!$K$39=СПИСОК!$A28,DATA!$L$39=СПИСОК!$A28,DATA!$M$39=СПИСОК!$A28),"++","+")))</f>
        <v xml:space="preserve"> </v>
      </c>
      <c r="AO29" s="21" t="str">
        <f>IF((IF(DATA!$K28=COLUMN() - 2,1,0)+IF(DATA!$L28=COLUMN() - 2,1,0)+IF(DATA!$M28=COLUMN() - 2,1,0))=0," ",(IF(OR(DATA!$K$40=СПИСОК!$A28,DATA!$L$40=СПИСОК!$A28,DATA!$M$40=СПИСОК!$A28),"++","+")))</f>
        <v xml:space="preserve"> </v>
      </c>
      <c r="AP29" s="41" t="str">
        <f>IF((IF(DATA!$K28=COLUMN() - 2,1,0)+IF(DATA!$L28=COLUMN() - 2,1,0)+IF(DATA!$M28=COLUMN() - 2,1,0))=0," ",(IF(OR(DATA!$K$41=СПИСОК!$A28,DATA!$L$41=СПИСОК!$A28,DATA!$M$41=СПИСОК!$A28),"++","+")))</f>
        <v xml:space="preserve"> </v>
      </c>
      <c r="AQ29" s="33"/>
    </row>
    <row r="30" spans="1:43" ht="45" customHeight="1" x14ac:dyDescent="0.3">
      <c r="A30" s="85" t="str">
        <f>IF(СПИСОК!B29="","",СПИСОК!B29)</f>
        <v>Тайдакова Софья Дмитриевна</v>
      </c>
      <c r="B30" s="22"/>
      <c r="C30" s="20" t="str">
        <f>IF((IF(DATA!$K29=1,1,0)+IF(DATA!$L29=1,1,0)+IF(DATA!$M29=1,1,0))=0," ",(IF(OR(DATA!$K$2=СПИСОК!$A29,DATA!$L$2=СПИСОК!$A29,DATA!$M$2=СПИСОК!$A29),"++","+")))</f>
        <v xml:space="preserve"> </v>
      </c>
      <c r="D30" s="20" t="str">
        <f>IF((IF(DATA!K29=2,1,0)+IF(DATA!$L29=2,1,0)+IF(DATA!$M29=2,1,0))=0," ",(IF(OR(DATA!$K$3=СПИСОК!$A29,DATA!$L$3=СПИСОК!$A29,DATA!$M$3=СПИСОК!$A29),"++","+")))</f>
        <v xml:space="preserve"> </v>
      </c>
      <c r="E30" s="20" t="str">
        <f>IF((IF(DATA!$K29=3,1,0)+IF(DATA!$L29=3,1,0)+IF(DATA!$M29=3,1,0))=0," ",(IF(OR(DATA!$K$4=СПИСОК!$A29,DATA!$L$4=СПИСОК!$A29,DATA!$M$4=СПИСОК!$A29),"++","+")))</f>
        <v xml:space="preserve"> </v>
      </c>
      <c r="F30" s="20" t="str">
        <f>IF((IF(DATA!$K29=4,1,0)+IF(DATA!$L29=4,1,0)+IF(DATA!$M29=4,1,0))=0," ",(IF(OR(DATA!$K$5=СПИСОК!$A29,DATA!$L$5=СПИСОК!$A29,DATA!$M$5=СПИСОК!$A29),"++","+")))</f>
        <v xml:space="preserve"> </v>
      </c>
      <c r="G30" s="20" t="str">
        <f>IF((IF(DATA!$K29=COLUMN() - 2,1,0)+IF(DATA!$L29=COLUMN() - 2,1,0)+IF(DATA!$M29=COLUMN() - 2,1,0))=0," ",(IF(OR(DATA!$K$6=СПИСОК!$A29,DATA!$L$6=СПИСОК!$A29,DATA!$M$6=СПИСОК!$A29),"++","+")))</f>
        <v xml:space="preserve"> </v>
      </c>
      <c r="H30" s="20" t="str">
        <f>IF((IF(DATA!$K29=COLUMN() - 2,1,0)+IF(DATA!$L29=COLUMN() - 2,1,0)+IF(DATA!$M29=COLUMN() - 2,1,0))=0," ",(IF(OR(DATA!$K$7=СПИСОК!$A29,DATA!$L$7=СПИСОК!$A29,DATA!$M$7=СПИСОК!$A29),"++","+")))</f>
        <v xml:space="preserve"> </v>
      </c>
      <c r="I30" s="20" t="str">
        <f>IF((IF(DATA!$K29=COLUMN() - 2,1,0)+IF(DATA!$L29=COLUMN() - 2,1,0)+IF(DATA!$M29=COLUMN() - 2,1,0))=0," ",(IF(OR(DATA!$K$8=СПИСОК!$A29,DATA!$L$8=СПИСОК!$A29,DATA!$M$8=СПИСОК!$A29),"++","+")))</f>
        <v xml:space="preserve"> </v>
      </c>
      <c r="J30" s="21" t="str">
        <f>IF((IF(DATA!$K29=COLUMN() - 2,1,0)+IF(DATA!$L29=COLUMN() - 2,1,0)+IF(DATA!$M29=COLUMN() - 2,1,0))=0," ",(IF(OR(DATA!$K$9=СПИСОК!$A29,DATA!$L$9=СПИСОК!$A29,DATA!$M$9=СПИСОК!$A29),"++","+")))</f>
        <v xml:space="preserve"> </v>
      </c>
      <c r="K30" s="21" t="str">
        <f>IF((IF(DATA!$K29=COLUMN() - 2,1,0)+IF(DATA!$L29=COLUMN() - 2,1,0)+IF(DATA!$M29=COLUMN() - 2,1,0))=0," ",(IF(OR(DATA!$K$10=СПИСОК!$A29,DATA!$L$10=СПИСОК!$A29,DATA!$M$10=СПИСОК!$A29),"++","+")))</f>
        <v xml:space="preserve"> </v>
      </c>
      <c r="L30" s="21" t="str">
        <f>IF((IF(DATA!$K29=COLUMN() - 2,1,0)+IF(DATA!$L29=COLUMN() - 2,1,0)+IF(DATA!$M29=COLUMN() - 2,1,0))=0," ",(IF(OR(DATA!$K$11=СПИСОК!$A29,DATA!$L$11=СПИСОК!$A29,DATA!$M$11=СПИСОК!$A29),"++","+")))</f>
        <v xml:space="preserve"> </v>
      </c>
      <c r="M30" s="21" t="str">
        <f>IF((IF(DATA!$K29=COLUMN() - 2,1,0)+IF(DATA!$L29=COLUMN() - 2,1,0)+IF(DATA!$M29=COLUMN() - 2,1,0))=0," ",(IF(OR(DATA!$K$12=СПИСОК!$A29,DATA!$L$12=СПИСОК!$A29,DATA!$M$12=СПИСОК!$A29),"++","+")))</f>
        <v xml:space="preserve"> </v>
      </c>
      <c r="N30" s="21" t="str">
        <f>IF((IF(DATA!$K29=COLUMN() - 2,1,0)+IF(DATA!$L29=COLUMN() - 2,1,0)+IF(DATA!$M29=COLUMN() - 2,1,0))=0," ",(IF(OR(DATA!$K$13=СПИСОК!$A29,DATA!$L$13=СПИСОК!$A29,DATA!$M$13=СПИСОК!$A29),"++","+")))</f>
        <v xml:space="preserve"> </v>
      </c>
      <c r="O30" s="21" t="str">
        <f>IF((IF(DATA!$K29=COLUMN() - 2,1,0)+IF(DATA!$L29=COLUMN() - 2,1,0)+IF(DATA!$M29=COLUMN() - 2,1,0))=0," ",(IF(OR(DATA!$K$14=СПИСОК!$A29,DATA!$L$14=СПИСОК!$A29,DATA!$M$14=СПИСОК!$A29),"++","+")))</f>
        <v xml:space="preserve"> </v>
      </c>
      <c r="P30" s="21" t="str">
        <f>IF((IF(DATA!$K29=COLUMN() - 2,1,0)+IF(DATA!$L29=COLUMN() - 2,1,0)+IF(DATA!$M29=COLUMN() - 2,1,0))=0," ",(IF(OR(DATA!$K$15=СПИСОК!$A29,DATA!$L$15=СПИСОК!$A29,DATA!$M$15=СПИСОК!$A29),"++","+")))</f>
        <v xml:space="preserve"> </v>
      </c>
      <c r="Q30" s="21" t="str">
        <f>IF((IF(DATA!$K29=COLUMN() - 2,1,0)+IF(DATA!$L29=COLUMN() - 2,1,0)+IF(DATA!$M29=COLUMN() - 2,1,0))=0," ",(IF(OR(DATA!$K$16=СПИСОК!$A29,DATA!$L$16=СПИСОК!$A29,DATA!$M$16=СПИСОК!$A29),"++","+")))</f>
        <v xml:space="preserve"> </v>
      </c>
      <c r="R30" s="21" t="str">
        <f>IF((IF(DATA!$K29=COLUMN() - 2,1,0)+IF(DATA!$L29=COLUMN() - 2,1,0)+IF(DATA!$M29=COLUMN() - 2,1,0))=0," ",(IF(OR(DATA!$K$17=СПИСОК!$A29,DATA!$L$17=СПИСОК!$A29,DATA!$M$17=СПИСОК!$A29),"++","+")))</f>
        <v xml:space="preserve"> </v>
      </c>
      <c r="S30" s="21" t="str">
        <f>IF((IF(DATA!$K29=COLUMN() - 2,1,0)+IF(DATA!$L29=COLUMN() - 2,1,0)+IF(DATA!$M29=COLUMN() - 2,1,0))=0," ",(IF(OR(DATA!$K$18=СПИСОК!$A29,DATA!$L$18=СПИСОК!$A29,DATA!$M$18=СПИСОК!$A29),"++","+")))</f>
        <v xml:space="preserve"> </v>
      </c>
      <c r="T30" s="21" t="str">
        <f>IF((IF(DATA!$K29=COLUMN() - 2,1,0)+IF(DATA!$L29=COLUMN() - 2,1,0)+IF(DATA!$M29=COLUMN() - 2,1,0))=0," ",(IF(OR(DATA!$K$19=СПИСОК!$A29,DATA!$L$19=СПИСОК!$A29,DATA!$M$19=СПИСОК!$A29),"++","+")))</f>
        <v xml:space="preserve"> </v>
      </c>
      <c r="U30" s="21" t="str">
        <f>IF((IF(DATA!$K29=COLUMN() - 2,1,0)+IF(DATA!$L29=COLUMN() - 2,1,0)+IF(DATA!$M29=COLUMN() - 2,1,0))=0," ",(IF(OR(DATA!$K$20=СПИСОК!$A29,DATA!$L$20=СПИСОК!$A29,DATA!$M$20=СПИСОК!$A29),"++","+")))</f>
        <v xml:space="preserve"> </v>
      </c>
      <c r="V30" s="21" t="str">
        <f>IF((IF(DATA!$K29=COLUMN() - 2,1,0)+IF(DATA!$L29=COLUMN() - 2,1,0)+IF(DATA!$M29=COLUMN() - 2,1,0))=0," ",(IF(OR(DATA!$K$21=СПИСОК!$A29,DATA!$L$21=СПИСОК!$A29,DATA!$M$21=СПИСОК!$A29),"++","+")))</f>
        <v xml:space="preserve"> </v>
      </c>
      <c r="W30" s="21" t="str">
        <f>IF((IF(DATA!$K29=COLUMN() - 2,1,0)+IF(DATA!$L29=COLUMN() - 2,1,0)+IF(DATA!$M29=COLUMN() - 2,1,0))=0," ",(IF(OR(DATA!$K$22=СПИСОК!$A29,DATA!$L$22=СПИСОК!$A29,DATA!$M$22=СПИСОК!$A29),"++","+")))</f>
        <v>+</v>
      </c>
      <c r="X30" s="21" t="str">
        <f>IF((IF(DATA!$K29=COLUMN() - 2,1,0)+IF(DATA!$L29=COLUMN() - 2,1,0)+IF(DATA!$M29=COLUMN() - 2,1,0))=0," ",(IF(OR(DATA!$K$23=СПИСОК!$A29,DATA!$L$23=СПИСОК!$A29,DATA!$M$23=СПИСОК!$A29),"++","+")))</f>
        <v xml:space="preserve"> </v>
      </c>
      <c r="Y30" s="21" t="str">
        <f>IF((IF(DATA!$K29=COLUMN() - 2,1,0)+IF(DATA!$L29=COLUMN() - 2,1,0)+IF(DATA!$M29=COLUMN() - 2,1,0))=0," ",(IF(OR(DATA!$K$24=СПИСОК!$A29,DATA!$L$24=СПИСОК!$A29,DATA!$M$24=СПИСОК!$A29),"++","+")))</f>
        <v xml:space="preserve"> </v>
      </c>
      <c r="Z30" s="21" t="str">
        <f>IF((IF(DATA!$K29=COLUMN() - 2,1,0)+IF(DATA!$L29=COLUMN() - 2,1,0)+IF(DATA!$M29=COLUMN() - 2,1,0))=0," ",(IF(OR(DATA!$K$25=СПИСОК!$A29,DATA!$L$25=СПИСОК!$A29,DATA!$M$25=СПИСОК!$A29),"++","+")))</f>
        <v xml:space="preserve"> </v>
      </c>
      <c r="AA30" s="21" t="str">
        <f>IF((IF(DATA!$K29=COLUMN() - 2,1,0)+IF(DATA!$L29=COLUMN() - 2,1,0)+IF(DATA!$M29=COLUMN() - 2,1,0))=0," ",(IF(OR(DATA!$K$26=СПИСОК!$A29,DATA!$L$26=СПИСОК!$A29,DATA!$M$26=СПИСОК!$A29),"++","+")))</f>
        <v xml:space="preserve"> </v>
      </c>
      <c r="AB30" s="21" t="str">
        <f>IF((IF(DATA!$K29=COLUMN() - 2,1,0)+IF(DATA!$L29=COLUMN() - 2,1,0)+IF(DATA!$M29=COLUMN() - 2,1,0))=0," ",(IF(OR(DATA!$K$27=СПИСОК!$A29,DATA!$L$27=СПИСОК!$A29,DATA!$M$27=СПИСОК!$A29),"++","+")))</f>
        <v xml:space="preserve"> </v>
      </c>
      <c r="AC30" s="21" t="str">
        <f>IF((IF(DATA!$K29=COLUMN() - 2,1,0)+IF(DATA!$L29=COLUMN() - 2,1,0)+IF(DATA!$M29=COLUMN() - 2,1,0))=0," ",(IF(OR(DATA!$K$28=СПИСОК!$A29,DATA!$L$28=СПИСОК!$A29,DATA!$M$28=СПИСОК!$A29),"++","+")))</f>
        <v xml:space="preserve"> </v>
      </c>
      <c r="AD30" s="23"/>
      <c r="AE30" s="21" t="str">
        <f>IF((IF(DATA!$K29=COLUMN() - 2,1,0)+IF(DATA!$L29=COLUMN() - 2,1,0)+IF(DATA!$M29=COLUMN() - 2,1,0))=0," ",(IF(OR(DATA!$K$30=СПИСОК!$A29,DATA!$L$30=СПИСОК!$A29,DATA!$M$30=СПИСОК!$A29),"++","+")))</f>
        <v xml:space="preserve"> </v>
      </c>
      <c r="AF30" s="21" t="str">
        <f>IF((IF(DATA!$K29=COLUMN() - 2,1,0)+IF(DATA!$L29=COLUMN() - 2,1,0)+IF(DATA!$M29=COLUMN() - 2,1,0))=0," ",(IF(OR(DATA!$K$31=СПИСОК!$A29,DATA!$L$31=СПИСОК!$A29,DATA!$M$31=СПИСОК!$A29),"++","+")))</f>
        <v>+</v>
      </c>
      <c r="AG30" s="21" t="str">
        <f>IF((IF(DATA!$K29=COLUMN() - 2,1,0)+IF(DATA!$L29=COLUMN() - 2,1,0)+IF(DATA!$M29=COLUMN() - 2,1,0))=0," ",(IF(OR(DATA!$K$32=СПИСОК!$A29,DATA!$L$32=СПИСОК!$A29,DATA!$M$32=СПИСОК!$A29),"++","+")))</f>
        <v>+</v>
      </c>
      <c r="AH30" s="21" t="str">
        <f>IF((IF(DATA!$K29=COLUMN() - 2,1,0)+IF(DATA!$L29=COLUMN() - 2,1,0)+IF(DATA!$M29=COLUMN() - 2,1,0))=0," ",(IF(OR(DATA!$K$33=СПИСОК!$A29,DATA!$L$33=СПИСОК!$A29,DATA!$M$33=СПИСОК!$A29),"++","+")))</f>
        <v xml:space="preserve"> </v>
      </c>
      <c r="AI30" s="21" t="str">
        <f>IF((IF(DATA!$K29=COLUMN() - 2,1,0)+IF(DATA!$L29=COLUMN() - 2,1,0)+IF(DATA!$M29=COLUMN() - 2,1,0))=0," ",(IF(OR(DATA!$K$34=СПИСОК!$A29,DATA!$L$34=СПИСОК!$A29,DATA!$M$34=СПИСОК!$A29),"++","+")))</f>
        <v xml:space="preserve"> </v>
      </c>
      <c r="AJ30" s="21" t="str">
        <f>IF((IF(DATA!$K29=COLUMN() - 2,1,0)+IF(DATA!$L29=COLUMN() - 2,1,0)+IF(DATA!$M29=COLUMN() - 2,1,0))=0," ",(IF(OR(DATA!$K$35=СПИСОК!$A29,DATA!$L$35=СПИСОК!$A29,DATA!$M$35=СПИСОК!$A29),"++","+")))</f>
        <v xml:space="preserve"> </v>
      </c>
      <c r="AK30" s="21" t="str">
        <f>IF((IF(DATA!$K29=COLUMN() - 2,1,0)+IF(DATA!$L29=COLUMN() - 2,1,0)+IF(DATA!$M29=COLUMN() - 2,1,0))=0," ",(IF(OR(DATA!$K$36=СПИСОК!$A29,DATA!$L$36=СПИСОК!$A29,DATA!$M$36=СПИСОК!$A29),"++","+")))</f>
        <v xml:space="preserve"> </v>
      </c>
      <c r="AL30" s="21" t="str">
        <f>IF((IF(DATA!$K29=COLUMN() - 2,1,0)+IF(DATA!$L29=COLUMN() - 2,1,0)+IF(DATA!$M29=COLUMN() - 2,1,0))=0," ",(IF(OR(DATA!$K$37=СПИСОК!$A29,DATA!$L$37=СПИСОК!$A29,DATA!$M$37=СПИСОК!$A29),"++","+")))</f>
        <v xml:space="preserve"> </v>
      </c>
      <c r="AM30" s="21" t="str">
        <f>IF((IF(DATA!$K29=COLUMN() - 2,1,0)+IF(DATA!$L29=COLUMN() - 2,1,0)+IF(DATA!$M29=COLUMN() - 2,1,0))=0," ",(IF(OR(DATA!$K$38=СПИСОК!$A29,DATA!$L$38=СПИСОК!$A29,DATA!$M$38=СПИСОК!$A29),"++","+")))</f>
        <v xml:space="preserve"> </v>
      </c>
      <c r="AN30" s="21" t="str">
        <f>IF((IF(DATA!$K29=COLUMN() - 2,1,0)+IF(DATA!$L29=COLUMN() - 2,1,0)+IF(DATA!$M29=COLUMN() - 2,1,0))=0," ",(IF(OR(DATA!$K$39=СПИСОК!$A29,DATA!$L$39=СПИСОК!$A29,DATA!$M$39=СПИСОК!$A29),"++","+")))</f>
        <v xml:space="preserve"> </v>
      </c>
      <c r="AO30" s="21" t="str">
        <f>IF((IF(DATA!$K29=COLUMN() - 2,1,0)+IF(DATA!$L29=COLUMN() - 2,1,0)+IF(DATA!$M29=COLUMN() - 2,1,0))=0," ",(IF(OR(DATA!$K$40=СПИСОК!$A29,DATA!$L$40=СПИСОК!$A29,DATA!$M$40=СПИСОК!$A29),"++","+")))</f>
        <v xml:space="preserve"> </v>
      </c>
      <c r="AP30" s="41" t="str">
        <f>IF((IF(DATA!$K29=COLUMN() - 2,1,0)+IF(DATA!$L29=COLUMN() - 2,1,0)+IF(DATA!$M29=COLUMN() - 2,1,0))=0," ",(IF(OR(DATA!$K$41=СПИСОК!$A29,DATA!$L$41=СПИСОК!$A29,DATA!$M$41=СПИСОК!$A29),"++","+")))</f>
        <v xml:space="preserve"> </v>
      </c>
      <c r="AQ30" s="33"/>
    </row>
    <row r="31" spans="1:43" ht="45" customHeight="1" x14ac:dyDescent="0.3">
      <c r="A31" s="85" t="str">
        <f>IF(СПИСОК!B30="","",СПИСОК!B30)</f>
        <v>Урия София Михайловна</v>
      </c>
      <c r="B31" s="22"/>
      <c r="C31" s="20" t="str">
        <f>IF((IF(DATA!$K30=1,1,0)+IF(DATA!$L30=1,1,0)+IF(DATA!$M30=1,1,0))=0," ",(IF(OR(DATA!$K$2=СПИСОК!$A30,DATA!$L$2=СПИСОК!$A30,DATA!$M$2=СПИСОК!$A30),"++","+")))</f>
        <v xml:space="preserve"> </v>
      </c>
      <c r="D31" s="20" t="str">
        <f>IF((IF(DATA!K30=2,1,0)+IF(DATA!$L30=2,1,0)+IF(DATA!$M30=2,1,0))=0," ",(IF(OR(DATA!$K$3=СПИСОК!$A30,DATA!$L$3=СПИСОК!$A30,DATA!$M$3=СПИСОК!$A30),"++","+")))</f>
        <v xml:space="preserve"> </v>
      </c>
      <c r="E31" s="20" t="str">
        <f>IF((IF(DATA!$K30=3,1,0)+IF(DATA!$L30=3,1,0)+IF(DATA!$M30=3,1,0))=0," ",(IF(OR(DATA!$K$4=СПИСОК!$A30,DATA!$L$4=СПИСОК!$A30,DATA!$M$4=СПИСОК!$A30),"++","+")))</f>
        <v xml:space="preserve"> </v>
      </c>
      <c r="F31" s="20" t="str">
        <f>IF((IF(DATA!$K30=4,1,0)+IF(DATA!$L30=4,1,0)+IF(DATA!$M30=4,1,0))=0," ",(IF(OR(DATA!$K$5=СПИСОК!$A30,DATA!$L$5=СПИСОК!$A30,DATA!$M$5=СПИСОК!$A30),"++","+")))</f>
        <v xml:space="preserve"> </v>
      </c>
      <c r="G31" s="20" t="str">
        <f>IF((IF(DATA!$K30=COLUMN() - 2,1,0)+IF(DATA!$L30=COLUMN() - 2,1,0)+IF(DATA!$M30=COLUMN() - 2,1,0))=0," ",(IF(OR(DATA!$K$6=СПИСОК!$A30,DATA!$L$6=СПИСОК!$A30,DATA!$M$6=СПИСОК!$A30),"++","+")))</f>
        <v xml:space="preserve"> </v>
      </c>
      <c r="H31" s="20" t="str">
        <f>IF((IF(DATA!$K30=COLUMN() - 2,1,0)+IF(DATA!$L30=COLUMN() - 2,1,0)+IF(DATA!$M30=COLUMN() - 2,1,0))=0," ",(IF(OR(DATA!$K$7=СПИСОК!$A30,DATA!$L$7=СПИСОК!$A30,DATA!$M$7=СПИСОК!$A30),"++","+")))</f>
        <v xml:space="preserve"> </v>
      </c>
      <c r="I31" s="20" t="str">
        <f>IF((IF(DATA!$K30=COLUMN() - 2,1,0)+IF(DATA!$L30=COLUMN() - 2,1,0)+IF(DATA!$M30=COLUMN() - 2,1,0))=0," ",(IF(OR(DATA!$K$8=СПИСОК!$A30,DATA!$L$8=СПИСОК!$A30,DATA!$M$8=СПИСОК!$A30),"++","+")))</f>
        <v xml:space="preserve"> </v>
      </c>
      <c r="J31" s="21" t="str">
        <f>IF((IF(DATA!$K30=COLUMN() - 2,1,0)+IF(DATA!$L30=COLUMN() - 2,1,0)+IF(DATA!$M30=COLUMN() - 2,1,0))=0," ",(IF(OR(DATA!$K$9=СПИСОК!$A30,DATA!$L$9=СПИСОК!$A30,DATA!$M$9=СПИСОК!$A30),"++","+")))</f>
        <v xml:space="preserve"> </v>
      </c>
      <c r="K31" s="21" t="str">
        <f>IF((IF(DATA!$K30=COLUMN() - 2,1,0)+IF(DATA!$L30=COLUMN() - 2,1,0)+IF(DATA!$M30=COLUMN() - 2,1,0))=0," ",(IF(OR(DATA!$K$10=СПИСОК!$A30,DATA!$L$10=СПИСОК!$A30,DATA!$M$10=СПИСОК!$A30),"++","+")))</f>
        <v xml:space="preserve"> </v>
      </c>
      <c r="L31" s="21" t="str">
        <f>IF((IF(DATA!$K30=COLUMN() - 2,1,0)+IF(DATA!$L30=COLUMN() - 2,1,0)+IF(DATA!$M30=COLUMN() - 2,1,0))=0," ",(IF(OR(DATA!$K$11=СПИСОК!$A30,DATA!$L$11=СПИСОК!$A30,DATA!$M$11=СПИСОК!$A30),"++","+")))</f>
        <v xml:space="preserve"> </v>
      </c>
      <c r="M31" s="21" t="str">
        <f>IF((IF(DATA!$K30=COLUMN() - 2,1,0)+IF(DATA!$L30=COLUMN() - 2,1,0)+IF(DATA!$M30=COLUMN() - 2,1,0))=0," ",(IF(OR(DATA!$K$12=СПИСОК!$A30,DATA!$L$12=СПИСОК!$A30,DATA!$M$12=СПИСОК!$A30),"++","+")))</f>
        <v xml:space="preserve"> </v>
      </c>
      <c r="N31" s="21" t="str">
        <f>IF((IF(DATA!$K30=COLUMN() - 2,1,0)+IF(DATA!$L30=COLUMN() - 2,1,0)+IF(DATA!$M30=COLUMN() - 2,1,0))=0," ",(IF(OR(DATA!$K$13=СПИСОК!$A30,DATA!$L$13=СПИСОК!$A30,DATA!$M$13=СПИСОК!$A30),"++","+")))</f>
        <v xml:space="preserve"> </v>
      </c>
      <c r="O31" s="21" t="str">
        <f>IF((IF(DATA!$K30=COLUMN() - 2,1,0)+IF(DATA!$L30=COLUMN() - 2,1,0)+IF(DATA!$M30=COLUMN() - 2,1,0))=0," ",(IF(OR(DATA!$K$14=СПИСОК!$A30,DATA!$L$14=СПИСОК!$A30,DATA!$M$14=СПИСОК!$A30),"++","+")))</f>
        <v xml:space="preserve"> </v>
      </c>
      <c r="P31" s="21" t="str">
        <f>IF((IF(DATA!$K30=COLUMN() - 2,1,0)+IF(DATA!$L30=COLUMN() - 2,1,0)+IF(DATA!$M30=COLUMN() - 2,1,0))=0," ",(IF(OR(DATA!$K$15=СПИСОК!$A30,DATA!$L$15=СПИСОК!$A30,DATA!$M$15=СПИСОК!$A30),"++","+")))</f>
        <v xml:space="preserve"> </v>
      </c>
      <c r="Q31" s="21" t="str">
        <f>IF((IF(DATA!$K30=COLUMN() - 2,1,0)+IF(DATA!$L30=COLUMN() - 2,1,0)+IF(DATA!$M30=COLUMN() - 2,1,0))=0," ",(IF(OR(DATA!$K$16=СПИСОК!$A30,DATA!$L$16=СПИСОК!$A30,DATA!$M$16=СПИСОК!$A30),"++","+")))</f>
        <v xml:space="preserve"> </v>
      </c>
      <c r="R31" s="21" t="str">
        <f>IF((IF(DATA!$K30=COLUMN() - 2,1,0)+IF(DATA!$L30=COLUMN() - 2,1,0)+IF(DATA!$M30=COLUMN() - 2,1,0))=0," ",(IF(OR(DATA!$K$17=СПИСОК!$A30,DATA!$L$17=СПИСОК!$A30,DATA!$M$17=СПИСОК!$A30),"++","+")))</f>
        <v xml:space="preserve"> </v>
      </c>
      <c r="S31" s="21" t="str">
        <f>IF((IF(DATA!$K30=COLUMN() - 2,1,0)+IF(DATA!$L30=COLUMN() - 2,1,0)+IF(DATA!$M30=COLUMN() - 2,1,0))=0," ",(IF(OR(DATA!$K$18=СПИСОК!$A30,DATA!$L$18=СПИСОК!$A30,DATA!$M$18=СПИСОК!$A30),"++","+")))</f>
        <v xml:space="preserve"> </v>
      </c>
      <c r="T31" s="21" t="str">
        <f>IF((IF(DATA!$K30=COLUMN() - 2,1,0)+IF(DATA!$L30=COLUMN() - 2,1,0)+IF(DATA!$M30=COLUMN() - 2,1,0))=0," ",(IF(OR(DATA!$K$19=СПИСОК!$A30,DATA!$L$19=СПИСОК!$A30,DATA!$M$19=СПИСОК!$A30),"++","+")))</f>
        <v xml:space="preserve"> </v>
      </c>
      <c r="U31" s="21" t="str">
        <f>IF((IF(DATA!$K30=COLUMN() - 2,1,0)+IF(DATA!$L30=COLUMN() - 2,1,0)+IF(DATA!$M30=COLUMN() - 2,1,0))=0," ",(IF(OR(DATA!$K$20=СПИСОК!$A30,DATA!$L$20=СПИСОК!$A30,DATA!$M$20=СПИСОК!$A30),"++","+")))</f>
        <v xml:space="preserve"> </v>
      </c>
      <c r="V31" s="21" t="str">
        <f>IF((IF(DATA!$K30=COLUMN() - 2,1,0)+IF(DATA!$L30=COLUMN() - 2,1,0)+IF(DATA!$M30=COLUMN() - 2,1,0))=0," ",(IF(OR(DATA!$K$21=СПИСОК!$A30,DATA!$L$21=СПИСОК!$A30,DATA!$M$21=СПИСОК!$A30),"++","+")))</f>
        <v xml:space="preserve"> </v>
      </c>
      <c r="W31" s="21" t="str">
        <f>IF((IF(DATA!$K30=COLUMN() - 2,1,0)+IF(DATA!$L30=COLUMN() - 2,1,0)+IF(DATA!$M30=COLUMN() - 2,1,0))=0," ",(IF(OR(DATA!$K$22=СПИСОК!$A30,DATA!$L$22=СПИСОК!$A30,DATA!$M$22=СПИСОК!$A30),"++","+")))</f>
        <v xml:space="preserve"> </v>
      </c>
      <c r="X31" s="21" t="str">
        <f>IF((IF(DATA!$K30=COLUMN() - 2,1,0)+IF(DATA!$L30=COLUMN() - 2,1,0)+IF(DATA!$M30=COLUMN() - 2,1,0))=0," ",(IF(OR(DATA!$K$23=СПИСОК!$A30,DATA!$L$23=СПИСОК!$A30,DATA!$M$23=СПИСОК!$A30),"++","+")))</f>
        <v xml:space="preserve"> </v>
      </c>
      <c r="Y31" s="21" t="str">
        <f>IF((IF(DATA!$K30=COLUMN() - 2,1,0)+IF(DATA!$L30=COLUMN() - 2,1,0)+IF(DATA!$M30=COLUMN() - 2,1,0))=0," ",(IF(OR(DATA!$K$24=СПИСОК!$A30,DATA!$L$24=СПИСОК!$A30,DATA!$M$24=СПИСОК!$A30),"++","+")))</f>
        <v xml:space="preserve"> </v>
      </c>
      <c r="Z31" s="21" t="str">
        <f>IF((IF(DATA!$K30=COLUMN() - 2,1,0)+IF(DATA!$L30=COLUMN() - 2,1,0)+IF(DATA!$M30=COLUMN() - 2,1,0))=0," ",(IF(OR(DATA!$K$25=СПИСОК!$A30,DATA!$L$25=СПИСОК!$A30,DATA!$M$25=СПИСОК!$A30),"++","+")))</f>
        <v xml:space="preserve"> </v>
      </c>
      <c r="AA31" s="21" t="str">
        <f>IF((IF(DATA!$K30=COLUMN() - 2,1,0)+IF(DATA!$L30=COLUMN() - 2,1,0)+IF(DATA!$M30=COLUMN() - 2,1,0))=0," ",(IF(OR(DATA!$K$26=СПИСОК!$A30,DATA!$L$26=СПИСОК!$A30,DATA!$M$26=СПИСОК!$A30),"++","+")))</f>
        <v xml:space="preserve"> </v>
      </c>
      <c r="AB31" s="21" t="str">
        <f>IF((IF(DATA!$K30=COLUMN() - 2,1,0)+IF(DATA!$L30=COLUMN() - 2,1,0)+IF(DATA!$M30=COLUMN() - 2,1,0))=0," ",(IF(OR(DATA!$K$27=СПИСОК!$A30,DATA!$L$27=СПИСОК!$A30,DATA!$M$27=СПИСОК!$A30),"++","+")))</f>
        <v xml:space="preserve"> </v>
      </c>
      <c r="AC31" s="21" t="str">
        <f>IF((IF(DATA!$K30=COLUMN() - 2,1,0)+IF(DATA!$L30=COLUMN() - 2,1,0)+IF(DATA!$M30=COLUMN() - 2,1,0))=0," ",(IF(OR(DATA!$K$28=СПИСОК!$A30,DATA!$L$28=СПИСОК!$A30,DATA!$M$28=СПИСОК!$A30),"++","+")))</f>
        <v xml:space="preserve"> </v>
      </c>
      <c r="AD31" s="21" t="str">
        <f>IF((IF(DATA!$K30=COLUMN() - 2,1,0)+IF(DATA!$L30=COLUMN() - 2,1,0)+IF(DATA!$M30=COLUMN() - 2,1,0))=0," ",(IF(OR(DATA!$K$29=СПИСОК!$A30,DATA!$L$29=СПИСОК!$A30,DATA!$M$29=СПИСОК!$A30),"++","+")))</f>
        <v xml:space="preserve"> </v>
      </c>
      <c r="AE31" s="23"/>
      <c r="AF31" s="21" t="str">
        <f>IF((IF(DATA!$K30=COLUMN() - 2,1,0)+IF(DATA!$L30=COLUMN() - 2,1,0)+IF(DATA!$M30=COLUMN() - 2,1,0))=0," ",(IF(OR(DATA!$K$31=СПИСОК!$A30,DATA!$L$31=СПИСОК!$A30,DATA!$M$31=СПИСОК!$A30),"++","+")))</f>
        <v xml:space="preserve"> </v>
      </c>
      <c r="AG31" s="21" t="str">
        <f>IF((IF(DATA!$K30=COLUMN() - 2,1,0)+IF(DATA!$L30=COLUMN() - 2,1,0)+IF(DATA!$M30=COLUMN() - 2,1,0))=0," ",(IF(OR(DATA!$K$32=СПИСОК!$A30,DATA!$L$32=СПИСОК!$A30,DATA!$M$32=СПИСОК!$A30),"++","+")))</f>
        <v xml:space="preserve"> </v>
      </c>
      <c r="AH31" s="21" t="str">
        <f>IF((IF(DATA!$K30=COLUMN() - 2,1,0)+IF(DATA!$L30=COLUMN() - 2,1,0)+IF(DATA!$M30=COLUMN() - 2,1,0))=0," ",(IF(OR(DATA!$K$33=СПИСОК!$A30,DATA!$L$33=СПИСОК!$A30,DATA!$M$33=СПИСОК!$A30),"++","+")))</f>
        <v xml:space="preserve"> </v>
      </c>
      <c r="AI31" s="21" t="str">
        <f>IF((IF(DATA!$K30=COLUMN() - 2,1,0)+IF(DATA!$L30=COLUMN() - 2,1,0)+IF(DATA!$M30=COLUMN() - 2,1,0))=0," ",(IF(OR(DATA!$K$34=СПИСОК!$A30,DATA!$L$34=СПИСОК!$A30,DATA!$M$34=СПИСОК!$A30),"++","+")))</f>
        <v xml:space="preserve"> </v>
      </c>
      <c r="AJ31" s="21" t="str">
        <f>IF((IF(DATA!$K30=COLUMN() - 2,1,0)+IF(DATA!$L30=COLUMN() - 2,1,0)+IF(DATA!$M30=COLUMN() - 2,1,0))=0," ",(IF(OR(DATA!$K$35=СПИСОК!$A30,DATA!$L$35=СПИСОК!$A30,DATA!$M$35=СПИСОК!$A30),"++","+")))</f>
        <v xml:space="preserve"> </v>
      </c>
      <c r="AK31" s="21" t="str">
        <f>IF((IF(DATA!$K30=COLUMN() - 2,1,0)+IF(DATA!$L30=COLUMN() - 2,1,0)+IF(DATA!$M30=COLUMN() - 2,1,0))=0," ",(IF(OR(DATA!$K$36=СПИСОК!$A30,DATA!$L$36=СПИСОК!$A30,DATA!$M$36=СПИСОК!$A30),"++","+")))</f>
        <v xml:space="preserve"> </v>
      </c>
      <c r="AL31" s="21" t="str">
        <f>IF((IF(DATA!$K30=COLUMN() - 2,1,0)+IF(DATA!$L30=COLUMN() - 2,1,0)+IF(DATA!$M30=COLUMN() - 2,1,0))=0," ",(IF(OR(DATA!$K$37=СПИСОК!$A30,DATA!$L$37=СПИСОК!$A30,DATA!$M$37=СПИСОК!$A30),"++","+")))</f>
        <v xml:space="preserve"> </v>
      </c>
      <c r="AM31" s="21" t="str">
        <f>IF((IF(DATA!$K30=COLUMN() - 2,1,0)+IF(DATA!$L30=COLUMN() - 2,1,0)+IF(DATA!$M30=COLUMN() - 2,1,0))=0," ",(IF(OR(DATA!$K$38=СПИСОК!$A30,DATA!$L$38=СПИСОК!$A30,DATA!$M$38=СПИСОК!$A30),"++","+")))</f>
        <v xml:space="preserve"> </v>
      </c>
      <c r="AN31" s="21" t="str">
        <f>IF((IF(DATA!$K30=COLUMN() - 2,1,0)+IF(DATA!$L30=COLUMN() - 2,1,0)+IF(DATA!$M30=COLUMN() - 2,1,0))=0," ",(IF(OR(DATA!$K$39=СПИСОК!$A30,DATA!$L$39=СПИСОК!$A30,DATA!$M$39=СПИСОК!$A30),"++","+")))</f>
        <v xml:space="preserve"> </v>
      </c>
      <c r="AO31" s="21" t="str">
        <f>IF((IF(DATA!$K30=COLUMN() - 2,1,0)+IF(DATA!$L30=COLUMN() - 2,1,0)+IF(DATA!$M30=COLUMN() - 2,1,0))=0," ",(IF(OR(DATA!$K$40=СПИСОК!$A30,DATA!$L$40=СПИСОК!$A30,DATA!$M$40=СПИСОК!$A30),"++","+")))</f>
        <v xml:space="preserve"> </v>
      </c>
      <c r="AP31" s="41" t="str">
        <f>IF((IF(DATA!$K30=COLUMN() - 2,1,0)+IF(DATA!$L30=COLUMN() - 2,1,0)+IF(DATA!$M30=COLUMN() - 2,1,0))=0," ",(IF(OR(DATA!$K$41=СПИСОК!$A30,DATA!$L$41=СПИСОК!$A30,DATA!$M$41=СПИСОК!$A30),"++","+")))</f>
        <v xml:space="preserve"> </v>
      </c>
      <c r="AQ31" s="33"/>
    </row>
    <row r="32" spans="1:43" ht="45" customHeight="1" x14ac:dyDescent="0.3">
      <c r="A32" s="85" t="str">
        <f>IF(СПИСОК!B31="","",СПИСОК!B31)</f>
        <v>Фёдоров Михаил Константинович</v>
      </c>
      <c r="B32" s="22"/>
      <c r="C32" s="20" t="str">
        <f>IF((IF(DATA!$K31=1,1,0)+IF(DATA!$L31=1,1,0)+IF(DATA!$M31=1,1,0))=0," ",(IF(OR(DATA!$K$2=СПИСОК!$A31,DATA!$L$2=СПИСОК!$A31,DATA!$M$2=СПИСОК!$A31),"++","+")))</f>
        <v xml:space="preserve"> </v>
      </c>
      <c r="D32" s="20" t="str">
        <f>IF((IF(DATA!K31=2,1,0)+IF(DATA!$L31=2,1,0)+IF(DATA!$M31=2,1,0))=0," ",(IF(OR(DATA!$K$3=СПИСОК!$A31,DATA!$L$3=СПИСОК!$A31,DATA!$M$3=СПИСОК!$A31),"++","+")))</f>
        <v xml:space="preserve"> </v>
      </c>
      <c r="E32" s="20" t="str">
        <f>IF((IF(DATA!$K31=3,1,0)+IF(DATA!$L31=3,1,0)+IF(DATA!$M31=3,1,0))=0," ",(IF(OR(DATA!$K$4=СПИСОК!$A31,DATA!$L$4=СПИСОК!$A31,DATA!$M$4=СПИСОК!$A31),"++","+")))</f>
        <v xml:space="preserve"> </v>
      </c>
      <c r="F32" s="20" t="str">
        <f>IF((IF(DATA!$K31=4,1,0)+IF(DATA!$L31=4,1,0)+IF(DATA!$M31=4,1,0))=0," ",(IF(OR(DATA!$K$5=СПИСОК!$A31,DATA!$L$5=СПИСОК!$A31,DATA!$M$5=СПИСОК!$A31),"++","+")))</f>
        <v xml:space="preserve"> </v>
      </c>
      <c r="G32" s="20" t="str">
        <f>IF((IF(DATA!$K31=COLUMN() - 2,1,0)+IF(DATA!$L31=COLUMN() - 2,1,0)+IF(DATA!$M31=COLUMN() - 2,1,0))=0," ",(IF(OR(DATA!$K$6=СПИСОК!$A31,DATA!$L$6=СПИСОК!$A31,DATA!$M$6=СПИСОК!$A31),"++","+")))</f>
        <v xml:space="preserve"> </v>
      </c>
      <c r="H32" s="20" t="str">
        <f>IF((IF(DATA!$K31=COLUMN() - 2,1,0)+IF(DATA!$L31=COLUMN() - 2,1,0)+IF(DATA!$M31=COLUMN() - 2,1,0))=0," ",(IF(OR(DATA!$K$7=СПИСОК!$A31,DATA!$L$7=СПИСОК!$A31,DATA!$M$7=СПИСОК!$A31),"++","+")))</f>
        <v xml:space="preserve"> </v>
      </c>
      <c r="I32" s="20" t="str">
        <f>IF((IF(DATA!$K31=COLUMN() - 2,1,0)+IF(DATA!$L31=COLUMN() - 2,1,0)+IF(DATA!$M31=COLUMN() - 2,1,0))=0," ",(IF(OR(DATA!$K$8=СПИСОК!$A31,DATA!$L$8=СПИСОК!$A31,DATA!$M$8=СПИСОК!$A31),"++","+")))</f>
        <v xml:space="preserve"> </v>
      </c>
      <c r="J32" s="21" t="str">
        <f>IF((IF(DATA!$K31=COLUMN() - 2,1,0)+IF(DATA!$L31=COLUMN() - 2,1,0)+IF(DATA!$M31=COLUMN() - 2,1,0))=0," ",(IF(OR(DATA!$K$9=СПИСОК!$A31,DATA!$L$9=СПИСОК!$A31,DATA!$M$9=СПИСОК!$A31),"++","+")))</f>
        <v xml:space="preserve"> </v>
      </c>
      <c r="K32" s="21" t="str">
        <f>IF((IF(DATA!$K31=COLUMN() - 2,1,0)+IF(DATA!$L31=COLUMN() - 2,1,0)+IF(DATA!$M31=COLUMN() - 2,1,0))=0," ",(IF(OR(DATA!$K$10=СПИСОК!$A31,DATA!$L$10=СПИСОК!$A31,DATA!$M$10=СПИСОК!$A31),"++","+")))</f>
        <v xml:space="preserve"> </v>
      </c>
      <c r="L32" s="21" t="str">
        <f>IF((IF(DATA!$K31=COLUMN() - 2,1,0)+IF(DATA!$L31=COLUMN() - 2,1,0)+IF(DATA!$M31=COLUMN() - 2,1,0))=0," ",(IF(OR(DATA!$K$11=СПИСОК!$A31,DATA!$L$11=СПИСОК!$A31,DATA!$M$11=СПИСОК!$A31),"++","+")))</f>
        <v xml:space="preserve"> </v>
      </c>
      <c r="M32" s="21" t="str">
        <f>IF((IF(DATA!$K31=COLUMN() - 2,1,0)+IF(DATA!$L31=COLUMN() - 2,1,0)+IF(DATA!$M31=COLUMN() - 2,1,0))=0," ",(IF(OR(DATA!$K$12=СПИСОК!$A31,DATA!$L$12=СПИСОК!$A31,DATA!$M$12=СПИСОК!$A31),"++","+")))</f>
        <v xml:space="preserve"> </v>
      </c>
      <c r="N32" s="21" t="str">
        <f>IF((IF(DATA!$K31=COLUMN() - 2,1,0)+IF(DATA!$L31=COLUMN() - 2,1,0)+IF(DATA!$M31=COLUMN() - 2,1,0))=0," ",(IF(OR(DATA!$K$13=СПИСОК!$A31,DATA!$L$13=СПИСОК!$A31,DATA!$M$13=СПИСОК!$A31),"++","+")))</f>
        <v xml:space="preserve"> </v>
      </c>
      <c r="O32" s="21" t="str">
        <f>IF((IF(DATA!$K31=COLUMN() - 2,1,0)+IF(DATA!$L31=COLUMN() - 2,1,0)+IF(DATA!$M31=COLUMN() - 2,1,0))=0," ",(IF(OR(DATA!$K$14=СПИСОК!$A31,DATA!$L$14=СПИСОК!$A31,DATA!$M$14=СПИСОК!$A31),"++","+")))</f>
        <v xml:space="preserve"> </v>
      </c>
      <c r="P32" s="21" t="str">
        <f>IF((IF(DATA!$K31=COLUMN() - 2,1,0)+IF(DATA!$L31=COLUMN() - 2,1,0)+IF(DATA!$M31=COLUMN() - 2,1,0))=0," ",(IF(OR(DATA!$K$15=СПИСОК!$A31,DATA!$L$15=СПИСОК!$A31,DATA!$M$15=СПИСОК!$A31),"++","+")))</f>
        <v xml:space="preserve"> </v>
      </c>
      <c r="Q32" s="21" t="str">
        <f>IF((IF(DATA!$K31=COLUMN() - 2,1,0)+IF(DATA!$L31=COLUMN() - 2,1,0)+IF(DATA!$M31=COLUMN() - 2,1,0))=0," ",(IF(OR(DATA!$K$16=СПИСОК!$A31,DATA!$L$16=СПИСОК!$A31,DATA!$M$16=СПИСОК!$A31),"++","+")))</f>
        <v xml:space="preserve"> </v>
      </c>
      <c r="R32" s="21" t="str">
        <f>IF((IF(DATA!$K31=COLUMN() - 2,1,0)+IF(DATA!$L31=COLUMN() - 2,1,0)+IF(DATA!$M31=COLUMN() - 2,1,0))=0," ",(IF(OR(DATA!$K$17=СПИСОК!$A31,DATA!$L$17=СПИСОК!$A31,DATA!$M$17=СПИСОК!$A31),"++","+")))</f>
        <v xml:space="preserve"> </v>
      </c>
      <c r="S32" s="21" t="str">
        <f>IF((IF(DATA!$K31=COLUMN() - 2,1,0)+IF(DATA!$L31=COLUMN() - 2,1,0)+IF(DATA!$M31=COLUMN() - 2,1,0))=0," ",(IF(OR(DATA!$K$18=СПИСОК!$A31,DATA!$L$18=СПИСОК!$A31,DATA!$M$18=СПИСОК!$A31),"++","+")))</f>
        <v xml:space="preserve"> </v>
      </c>
      <c r="T32" s="21" t="str">
        <f>IF((IF(DATA!$K31=COLUMN() - 2,1,0)+IF(DATA!$L31=COLUMN() - 2,1,0)+IF(DATA!$M31=COLUMN() - 2,1,0))=0," ",(IF(OR(DATA!$K$19=СПИСОК!$A31,DATA!$L$19=СПИСОК!$A31,DATA!$M$19=СПИСОК!$A31),"++","+")))</f>
        <v xml:space="preserve"> </v>
      </c>
      <c r="U32" s="21" t="str">
        <f>IF((IF(DATA!$K31=COLUMN() - 2,1,0)+IF(DATA!$L31=COLUMN() - 2,1,0)+IF(DATA!$M31=COLUMN() - 2,1,0))=0," ",(IF(OR(DATA!$K$20=СПИСОК!$A31,DATA!$L$20=СПИСОК!$A31,DATA!$M$20=СПИСОК!$A31),"++","+")))</f>
        <v xml:space="preserve"> </v>
      </c>
      <c r="V32" s="21" t="str">
        <f>IF((IF(DATA!$K31=COLUMN() - 2,1,0)+IF(DATA!$L31=COLUMN() - 2,1,0)+IF(DATA!$M31=COLUMN() - 2,1,0))=0," ",(IF(OR(DATA!$K$21=СПИСОК!$A31,DATA!$L$21=СПИСОК!$A31,DATA!$M$21=СПИСОК!$A31),"++","+")))</f>
        <v xml:space="preserve"> </v>
      </c>
      <c r="W32" s="21" t="str">
        <f>IF((IF(DATA!$K31=COLUMN() - 2,1,0)+IF(DATA!$L31=COLUMN() - 2,1,0)+IF(DATA!$M31=COLUMN() - 2,1,0))=0," ",(IF(OR(DATA!$K$22=СПИСОК!$A31,DATA!$L$22=СПИСОК!$A31,DATA!$M$22=СПИСОК!$A31),"++","+")))</f>
        <v xml:space="preserve"> </v>
      </c>
      <c r="X32" s="21" t="str">
        <f>IF((IF(DATA!$K31=COLUMN() - 2,1,0)+IF(DATA!$L31=COLUMN() - 2,1,0)+IF(DATA!$M31=COLUMN() - 2,1,0))=0," ",(IF(OR(DATA!$K$23=СПИСОК!$A31,DATA!$L$23=СПИСОК!$A31,DATA!$M$23=СПИСОК!$A31),"++","+")))</f>
        <v xml:space="preserve"> </v>
      </c>
      <c r="Y32" s="21" t="str">
        <f>IF((IF(DATA!$K31=COLUMN() - 2,1,0)+IF(DATA!$L31=COLUMN() - 2,1,0)+IF(DATA!$M31=COLUMN() - 2,1,0))=0," ",(IF(OR(DATA!$K$24=СПИСОК!$A31,DATA!$L$24=СПИСОК!$A31,DATA!$M$24=СПИСОК!$A31),"++","+")))</f>
        <v xml:space="preserve"> </v>
      </c>
      <c r="Z32" s="21" t="str">
        <f>IF((IF(DATA!$K31=COLUMN() - 2,1,0)+IF(DATA!$L31=COLUMN() - 2,1,0)+IF(DATA!$M31=COLUMN() - 2,1,0))=0," ",(IF(OR(DATA!$K$25=СПИСОК!$A31,DATA!$L$25=СПИСОК!$A31,DATA!$M$25=СПИСОК!$A31),"++","+")))</f>
        <v xml:space="preserve"> </v>
      </c>
      <c r="AA32" s="21" t="str">
        <f>IF((IF(DATA!$K31=COLUMN() - 2,1,0)+IF(DATA!$L31=COLUMN() - 2,1,0)+IF(DATA!$M31=COLUMN() - 2,1,0))=0," ",(IF(OR(DATA!$K$26=СПИСОК!$A31,DATA!$L$26=СПИСОК!$A31,DATA!$M$26=СПИСОК!$A31),"++","+")))</f>
        <v xml:space="preserve"> </v>
      </c>
      <c r="AB32" s="21" t="str">
        <f>IF((IF(DATA!$K31=COLUMN() - 2,1,0)+IF(DATA!$L31=COLUMN() - 2,1,0)+IF(DATA!$M31=COLUMN() - 2,1,0))=0," ",(IF(OR(DATA!$K$27=СПИСОК!$A31,DATA!$L$27=СПИСОК!$A31,DATA!$M$27=СПИСОК!$A31),"++","+")))</f>
        <v xml:space="preserve"> </v>
      </c>
      <c r="AC32" s="21" t="str">
        <f>IF((IF(DATA!$K31=COLUMN() - 2,1,0)+IF(DATA!$L31=COLUMN() - 2,1,0)+IF(DATA!$M31=COLUMN() - 2,1,0))=0," ",(IF(OR(DATA!$K$28=СПИСОК!$A31,DATA!$L$28=СПИСОК!$A31,DATA!$M$28=СПИСОК!$A31),"++","+")))</f>
        <v xml:space="preserve"> </v>
      </c>
      <c r="AD32" s="21" t="str">
        <f>IF((IF(DATA!$K31=COLUMN() - 2,1,0)+IF(DATA!$L31=COLUMN() - 2,1,0)+IF(DATA!$M31=COLUMN() - 2,1,0))=0," ",(IF(OR(DATA!$K$29=СПИСОК!$A31,DATA!$L$29=СПИСОК!$A31,DATA!$M$29=СПИСОК!$A31),"++","+")))</f>
        <v xml:space="preserve"> </v>
      </c>
      <c r="AE32" s="21" t="str">
        <f>IF((IF(DATA!$K31=COLUMN() - 2,1,0)+IF(DATA!$L31=COLUMN() - 2,1,0)+IF(DATA!$M31=COLUMN() - 2,1,0))=0," ",(IF(OR(DATA!$K$30=СПИСОК!$A31,DATA!$L$30=СПИСОК!$A31,DATA!$M$30=СПИСОК!$A31),"++","+")))</f>
        <v xml:space="preserve"> </v>
      </c>
      <c r="AF32" s="23"/>
      <c r="AG32" s="21" t="str">
        <f>IF((IF(DATA!$K31=COLUMN() - 2,1,0)+IF(DATA!$L31=COLUMN() - 2,1,0)+IF(DATA!$M31=COLUMN() - 2,1,0))=0," ",(IF(OR(DATA!$K$32=СПИСОК!$A31,DATA!$L$32=СПИСОК!$A31,DATA!$M$32=СПИСОК!$A31),"++","+")))</f>
        <v xml:space="preserve"> </v>
      </c>
      <c r="AH32" s="21" t="str">
        <f>IF((IF(DATA!$K31=COLUMN() - 2,1,0)+IF(DATA!$L31=COLUMN() - 2,1,0)+IF(DATA!$M31=COLUMN() - 2,1,0))=0," ",(IF(OR(DATA!$K$33=СПИСОК!$A31,DATA!$L$33=СПИСОК!$A31,DATA!$M$33=СПИСОК!$A31),"++","+")))</f>
        <v xml:space="preserve"> </v>
      </c>
      <c r="AI32" s="21" t="str">
        <f>IF((IF(DATA!$K31=COLUMN() - 2,1,0)+IF(DATA!$L31=COLUMN() - 2,1,0)+IF(DATA!$M31=COLUMN() - 2,1,0))=0," ",(IF(OR(DATA!$K$34=СПИСОК!$A31,DATA!$L$34=СПИСОК!$A31,DATA!$M$34=СПИСОК!$A31),"++","+")))</f>
        <v xml:space="preserve"> </v>
      </c>
      <c r="AJ32" s="21" t="str">
        <f>IF((IF(DATA!$K31=COLUMN() - 2,1,0)+IF(DATA!$L31=COLUMN() - 2,1,0)+IF(DATA!$M31=COLUMN() - 2,1,0))=0," ",(IF(OR(DATA!$K$35=СПИСОК!$A31,DATA!$L$35=СПИСОК!$A31,DATA!$M$35=СПИСОК!$A31),"++","+")))</f>
        <v xml:space="preserve"> </v>
      </c>
      <c r="AK32" s="21" t="str">
        <f>IF((IF(DATA!$K31=COLUMN() - 2,1,0)+IF(DATA!$L31=COLUMN() - 2,1,0)+IF(DATA!$M31=COLUMN() - 2,1,0))=0," ",(IF(OR(DATA!$K$36=СПИСОК!$A31,DATA!$L$36=СПИСОК!$A31,DATA!$M$36=СПИСОК!$A31),"++","+")))</f>
        <v xml:space="preserve"> </v>
      </c>
      <c r="AL32" s="21" t="str">
        <f>IF((IF(DATA!$K31=COLUMN() - 2,1,0)+IF(DATA!$L31=COLUMN() - 2,1,0)+IF(DATA!$M31=COLUMN() - 2,1,0))=0," ",(IF(OR(DATA!$K$37=СПИСОК!$A31,DATA!$L$37=СПИСОК!$A31,DATA!$M$37=СПИСОК!$A31),"++","+")))</f>
        <v xml:space="preserve"> </v>
      </c>
      <c r="AM32" s="21" t="str">
        <f>IF((IF(DATA!$K31=COLUMN() - 2,1,0)+IF(DATA!$L31=COLUMN() - 2,1,0)+IF(DATA!$M31=COLUMN() - 2,1,0))=0," ",(IF(OR(DATA!$K$38=СПИСОК!$A31,DATA!$L$38=СПИСОК!$A31,DATA!$M$38=СПИСОК!$A31),"++","+")))</f>
        <v xml:space="preserve"> </v>
      </c>
      <c r="AN32" s="21" t="str">
        <f>IF((IF(DATA!$K31=COLUMN() - 2,1,0)+IF(DATA!$L31=COLUMN() - 2,1,0)+IF(DATA!$M31=COLUMN() - 2,1,0))=0," ",(IF(OR(DATA!$K$39=СПИСОК!$A31,DATA!$L$39=СПИСОК!$A31,DATA!$M$39=СПИСОК!$A31),"++","+")))</f>
        <v xml:space="preserve"> </v>
      </c>
      <c r="AO32" s="21" t="str">
        <f>IF((IF(DATA!$K31=COLUMN() - 2,1,0)+IF(DATA!$L31=COLUMN() - 2,1,0)+IF(DATA!$M31=COLUMN() - 2,1,0))=0," ",(IF(OR(DATA!$K$40=СПИСОК!$A31,DATA!$L$40=СПИСОК!$A31,DATA!$M$40=СПИСОК!$A31),"++","+")))</f>
        <v xml:space="preserve"> </v>
      </c>
      <c r="AP32" s="41" t="str">
        <f>IF((IF(DATA!$K31=COLUMN() - 2,1,0)+IF(DATA!$L31=COLUMN() - 2,1,0)+IF(DATA!$M31=COLUMN() - 2,1,0))=0," ",(IF(OR(DATA!$K$41=СПИСОК!$A31,DATA!$L$41=СПИСОК!$A31,DATA!$M$41=СПИСОК!$A31),"++","+")))</f>
        <v xml:space="preserve"> </v>
      </c>
      <c r="AQ32" s="33"/>
    </row>
    <row r="33" spans="1:43" ht="45" customHeight="1" x14ac:dyDescent="0.3">
      <c r="A33" s="85" t="str">
        <f>IF(СПИСОК!B32="","",СПИСОК!B32)</f>
        <v>Фролов Александр Александрович</v>
      </c>
      <c r="B33" s="22"/>
      <c r="C33" s="20" t="str">
        <f>IF((IF(DATA!$K32=1,1,0)+IF(DATA!$L32=1,1,0)+IF(DATA!$M32=1,1,0))=0," ",(IF(OR(DATA!$K$2=СПИСОК!$A32,DATA!$L$2=СПИСОК!$A32,DATA!$M$2=СПИСОК!$A32),"++","+")))</f>
        <v xml:space="preserve"> </v>
      </c>
      <c r="D33" s="20" t="str">
        <f>IF((IF(DATA!K32=2,1,0)+IF(DATA!$L32=2,1,0)+IF(DATA!$M32=2,1,0))=0," ",(IF(OR(DATA!$K$3=СПИСОК!$A32,DATA!$L$3=СПИСОК!$A32,DATA!$M$3=СПИСОК!$A32),"++","+")))</f>
        <v xml:space="preserve"> </v>
      </c>
      <c r="E33" s="20" t="str">
        <f>IF((IF(DATA!$K32=3,1,0)+IF(DATA!$L32=3,1,0)+IF(DATA!$M32=3,1,0))=0," ",(IF(OR(DATA!$K$4=СПИСОК!$A32,DATA!$L$4=СПИСОК!$A32,DATA!$M$4=СПИСОК!$A32),"++","+")))</f>
        <v xml:space="preserve"> </v>
      </c>
      <c r="F33" s="20" t="str">
        <f>IF((IF(DATA!$K32=4,1,0)+IF(DATA!$L32=4,1,0)+IF(DATA!$M32=4,1,0))=0," ",(IF(OR(DATA!$K$5=СПИСОК!$A32,DATA!$L$5=СПИСОК!$A32,DATA!$M$5=СПИСОК!$A32),"++","+")))</f>
        <v xml:space="preserve"> </v>
      </c>
      <c r="G33" s="20" t="str">
        <f>IF((IF(DATA!$K32=COLUMN() - 2,1,0)+IF(DATA!$L32=COLUMN() - 2,1,0)+IF(DATA!$M32=COLUMN() - 2,1,0))=0," ",(IF(OR(DATA!$K$6=СПИСОК!$A32,DATA!$L$6=СПИСОК!$A32,DATA!$M$6=СПИСОК!$A32),"++","+")))</f>
        <v xml:space="preserve"> </v>
      </c>
      <c r="H33" s="20" t="str">
        <f>IF((IF(DATA!$K32=COLUMN() - 2,1,0)+IF(DATA!$L32=COLUMN() - 2,1,0)+IF(DATA!$M32=COLUMN() - 2,1,0))=0," ",(IF(OR(DATA!$K$7=СПИСОК!$A32,DATA!$L$7=СПИСОК!$A32,DATA!$M$7=СПИСОК!$A32),"++","+")))</f>
        <v xml:space="preserve"> </v>
      </c>
      <c r="I33" s="20" t="str">
        <f>IF((IF(DATA!$K32=COLUMN() - 2,1,0)+IF(DATA!$L32=COLUMN() - 2,1,0)+IF(DATA!$M32=COLUMN() - 2,1,0))=0," ",(IF(OR(DATA!$K$8=СПИСОК!$A32,DATA!$L$8=СПИСОК!$A32,DATA!$M$8=СПИСОК!$A32),"++","+")))</f>
        <v xml:space="preserve"> </v>
      </c>
      <c r="J33" s="21" t="str">
        <f>IF((IF(DATA!$K32=COLUMN() - 2,1,0)+IF(DATA!$L32=COLUMN() - 2,1,0)+IF(DATA!$M32=COLUMN() - 2,1,0))=0," ",(IF(OR(DATA!$K$9=СПИСОК!$A32,DATA!$L$9=СПИСОК!$A32,DATA!$M$9=СПИСОК!$A32),"++","+")))</f>
        <v xml:space="preserve"> </v>
      </c>
      <c r="K33" s="21" t="str">
        <f>IF((IF(DATA!$K32=COLUMN() - 2,1,0)+IF(DATA!$L32=COLUMN() - 2,1,0)+IF(DATA!$M32=COLUMN() - 2,1,0))=0," ",(IF(OR(DATA!$K$10=СПИСОК!$A32,DATA!$L$10=СПИСОК!$A32,DATA!$M$10=СПИСОК!$A32),"++","+")))</f>
        <v xml:space="preserve"> </v>
      </c>
      <c r="L33" s="21" t="str">
        <f>IF((IF(DATA!$K32=COLUMN() - 2,1,0)+IF(DATA!$L32=COLUMN() - 2,1,0)+IF(DATA!$M32=COLUMN() - 2,1,0))=0," ",(IF(OR(DATA!$K$11=СПИСОК!$A32,DATA!$L$11=СПИСОК!$A32,DATA!$M$11=СПИСОК!$A32),"++","+")))</f>
        <v xml:space="preserve"> </v>
      </c>
      <c r="M33" s="21" t="str">
        <f>IF((IF(DATA!$K32=COLUMN() - 2,1,0)+IF(DATA!$L32=COLUMN() - 2,1,0)+IF(DATA!$M32=COLUMN() - 2,1,0))=0," ",(IF(OR(DATA!$K$12=СПИСОК!$A32,DATA!$L$12=СПИСОК!$A32,DATA!$M$12=СПИСОК!$A32),"++","+")))</f>
        <v xml:space="preserve"> </v>
      </c>
      <c r="N33" s="21" t="str">
        <f>IF((IF(DATA!$K32=COLUMN() - 2,1,0)+IF(DATA!$L32=COLUMN() - 2,1,0)+IF(DATA!$M32=COLUMN() - 2,1,0))=0," ",(IF(OR(DATA!$K$13=СПИСОК!$A32,DATA!$L$13=СПИСОК!$A32,DATA!$M$13=СПИСОК!$A32),"++","+")))</f>
        <v xml:space="preserve"> </v>
      </c>
      <c r="O33" s="21" t="str">
        <f>IF((IF(DATA!$K32=COLUMN() - 2,1,0)+IF(DATA!$L32=COLUMN() - 2,1,0)+IF(DATA!$M32=COLUMN() - 2,1,0))=0," ",(IF(OR(DATA!$K$14=СПИСОК!$A32,DATA!$L$14=СПИСОК!$A32,DATA!$M$14=СПИСОК!$A32),"++","+")))</f>
        <v xml:space="preserve"> </v>
      </c>
      <c r="P33" s="21" t="str">
        <f>IF((IF(DATA!$K32=COLUMN() - 2,1,0)+IF(DATA!$L32=COLUMN() - 2,1,0)+IF(DATA!$M32=COLUMN() - 2,1,0))=0," ",(IF(OR(DATA!$K$15=СПИСОК!$A32,DATA!$L$15=СПИСОК!$A32,DATA!$M$15=СПИСОК!$A32),"++","+")))</f>
        <v xml:space="preserve"> </v>
      </c>
      <c r="Q33" s="21" t="str">
        <f>IF((IF(DATA!$K32=COLUMN() - 2,1,0)+IF(DATA!$L32=COLUMN() - 2,1,0)+IF(DATA!$M32=COLUMN() - 2,1,0))=0," ",(IF(OR(DATA!$K$16=СПИСОК!$A32,DATA!$L$16=СПИСОК!$A32,DATA!$M$16=СПИСОК!$A32),"++","+")))</f>
        <v xml:space="preserve"> </v>
      </c>
      <c r="R33" s="21" t="str">
        <f>IF((IF(DATA!$K32=COLUMN() - 2,1,0)+IF(DATA!$L32=COLUMN() - 2,1,0)+IF(DATA!$M32=COLUMN() - 2,1,0))=0," ",(IF(OR(DATA!$K$17=СПИСОК!$A32,DATA!$L$17=СПИСОК!$A32,DATA!$M$17=СПИСОК!$A32),"++","+")))</f>
        <v xml:space="preserve"> </v>
      </c>
      <c r="S33" s="21" t="str">
        <f>IF((IF(DATA!$K32=COLUMN() - 2,1,0)+IF(DATA!$L32=COLUMN() - 2,1,0)+IF(DATA!$M32=COLUMN() - 2,1,0))=0," ",(IF(OR(DATA!$K$18=СПИСОК!$A32,DATA!$L$18=СПИСОК!$A32,DATA!$M$18=СПИСОК!$A32),"++","+")))</f>
        <v xml:space="preserve"> </v>
      </c>
      <c r="T33" s="21" t="str">
        <f>IF((IF(DATA!$K32=COLUMN() - 2,1,0)+IF(DATA!$L32=COLUMN() - 2,1,0)+IF(DATA!$M32=COLUMN() - 2,1,0))=0," ",(IF(OR(DATA!$K$19=СПИСОК!$A32,DATA!$L$19=СПИСОК!$A32,DATA!$M$19=СПИСОК!$A32),"++","+")))</f>
        <v xml:space="preserve"> </v>
      </c>
      <c r="U33" s="21" t="str">
        <f>IF((IF(DATA!$K32=COLUMN() - 2,1,0)+IF(DATA!$L32=COLUMN() - 2,1,0)+IF(DATA!$M32=COLUMN() - 2,1,0))=0," ",(IF(OR(DATA!$K$20=СПИСОК!$A32,DATA!$L$20=СПИСОК!$A32,DATA!$M$20=СПИСОК!$A32),"++","+")))</f>
        <v xml:space="preserve"> </v>
      </c>
      <c r="V33" s="21" t="str">
        <f>IF((IF(DATA!$K32=COLUMN() - 2,1,0)+IF(DATA!$L32=COLUMN() - 2,1,0)+IF(DATA!$M32=COLUMN() - 2,1,0))=0," ",(IF(OR(DATA!$K$21=СПИСОК!$A32,DATA!$L$21=СПИСОК!$A32,DATA!$M$21=СПИСОК!$A32),"++","+")))</f>
        <v xml:space="preserve"> </v>
      </c>
      <c r="W33" s="21" t="str">
        <f>IF((IF(DATA!$K32=COLUMN() - 2,1,0)+IF(DATA!$L32=COLUMN() - 2,1,0)+IF(DATA!$M32=COLUMN() - 2,1,0))=0," ",(IF(OR(DATA!$K$22=СПИСОК!$A32,DATA!$L$22=СПИСОК!$A32,DATA!$M$22=СПИСОК!$A32),"++","+")))</f>
        <v xml:space="preserve"> </v>
      </c>
      <c r="X33" s="21" t="str">
        <f>IF((IF(DATA!$K32=COLUMN() - 2,1,0)+IF(DATA!$L32=COLUMN() - 2,1,0)+IF(DATA!$M32=COLUMN() - 2,1,0))=0," ",(IF(OR(DATA!$K$23=СПИСОК!$A32,DATA!$L$23=СПИСОК!$A32,DATA!$M$23=СПИСОК!$A32),"++","+")))</f>
        <v xml:space="preserve"> </v>
      </c>
      <c r="Y33" s="21" t="str">
        <f>IF((IF(DATA!$K32=COLUMN() - 2,1,0)+IF(DATA!$L32=COLUMN() - 2,1,0)+IF(DATA!$M32=COLUMN() - 2,1,0))=0," ",(IF(OR(DATA!$K$24=СПИСОК!$A32,DATA!$L$24=СПИСОК!$A32,DATA!$M$24=СПИСОК!$A32),"++","+")))</f>
        <v xml:space="preserve"> </v>
      </c>
      <c r="Z33" s="21" t="str">
        <f>IF((IF(DATA!$K32=COLUMN() - 2,1,0)+IF(DATA!$L32=COLUMN() - 2,1,0)+IF(DATA!$M32=COLUMN() - 2,1,0))=0," ",(IF(OR(DATA!$K$25=СПИСОК!$A32,DATA!$L$25=СПИСОК!$A32,DATA!$M$25=СПИСОК!$A32),"++","+")))</f>
        <v xml:space="preserve"> </v>
      </c>
      <c r="AA33" s="21" t="str">
        <f>IF((IF(DATA!$K32=COLUMN() - 2,1,0)+IF(DATA!$L32=COLUMN() - 2,1,0)+IF(DATA!$M32=COLUMN() - 2,1,0))=0," ",(IF(OR(DATA!$K$26=СПИСОК!$A32,DATA!$L$26=СПИСОК!$A32,DATA!$M$26=СПИСОК!$A32),"++","+")))</f>
        <v xml:space="preserve"> </v>
      </c>
      <c r="AB33" s="21" t="str">
        <f>IF((IF(DATA!$K32=COLUMN() - 2,1,0)+IF(DATA!$L32=COLUMN() - 2,1,0)+IF(DATA!$M32=COLUMN() - 2,1,0))=0," ",(IF(OR(DATA!$K$27=СПИСОК!$A32,DATA!$L$27=СПИСОК!$A32,DATA!$M$27=СПИСОК!$A32),"++","+")))</f>
        <v xml:space="preserve"> </v>
      </c>
      <c r="AC33" s="21" t="str">
        <f>IF((IF(DATA!$K32=COLUMN() - 2,1,0)+IF(DATA!$L32=COLUMN() - 2,1,0)+IF(DATA!$M32=COLUMN() - 2,1,0))=0," ",(IF(OR(DATA!$K$28=СПИСОК!$A32,DATA!$L$28=СПИСОК!$A32,DATA!$M$28=СПИСОК!$A32),"++","+")))</f>
        <v xml:space="preserve"> </v>
      </c>
      <c r="AD33" s="21" t="str">
        <f>IF((IF(DATA!$K32=COLUMN() - 2,1,0)+IF(DATA!$L32=COLUMN() - 2,1,0)+IF(DATA!$M32=COLUMN() - 2,1,0))=0," ",(IF(OR(DATA!$K$29=СПИСОК!$A32,DATA!$L$29=СПИСОК!$A32,DATA!$M$29=СПИСОК!$A32),"++","+")))</f>
        <v xml:space="preserve"> </v>
      </c>
      <c r="AE33" s="21" t="str">
        <f>IF((IF(DATA!$K32=COLUMN() - 2,1,0)+IF(DATA!$L32=COLUMN() - 2,1,0)+IF(DATA!$M32=COLUMN() - 2,1,0))=0," ",(IF(OR(DATA!$K$30=СПИСОК!$A32,DATA!$L$30=СПИСОК!$A32,DATA!$M$30=СПИСОК!$A32),"++","+")))</f>
        <v xml:space="preserve"> </v>
      </c>
      <c r="AF33" s="21" t="str">
        <f>IF((IF(DATA!$K32=COLUMN() - 2,1,0)+IF(DATA!$L32=COLUMN() - 2,1,0)+IF(DATA!$M32=COLUMN() - 2,1,0))=0," ",(IF(OR(DATA!$K$31=СПИСОК!$A32,DATA!$L$31=СПИСОК!$A32,DATA!$M$31=СПИСОК!$A32),"++","+")))</f>
        <v xml:space="preserve"> </v>
      </c>
      <c r="AG33" s="23"/>
      <c r="AH33" s="21" t="str">
        <f>IF((IF(DATA!$K32=COLUMN() - 2,1,0)+IF(DATA!$L32=COLUMN() - 2,1,0)+IF(DATA!$M32=COLUMN() - 2,1,0))=0," ",(IF(OR(DATA!$K$33=СПИСОК!$A32,DATA!$L$33=СПИСОК!$A32,DATA!$M$33=СПИСОК!$A32),"++","+")))</f>
        <v xml:space="preserve"> </v>
      </c>
      <c r="AI33" s="21" t="str">
        <f>IF((IF(DATA!$K32=COLUMN() - 2,1,0)+IF(DATA!$L32=COLUMN() - 2,1,0)+IF(DATA!$M32=COLUMN() - 2,1,0))=0," ",(IF(OR(DATA!$K$34=СПИСОК!$A32,DATA!$L$34=СПИСОК!$A32,DATA!$M$34=СПИСОК!$A32),"++","+")))</f>
        <v xml:space="preserve"> </v>
      </c>
      <c r="AJ33" s="21" t="str">
        <f>IF((IF(DATA!$K32=COLUMN() - 2,1,0)+IF(DATA!$L32=COLUMN() - 2,1,0)+IF(DATA!$M32=COLUMN() - 2,1,0))=0," ",(IF(OR(DATA!$K$35=СПИСОК!$A32,DATA!$L$35=СПИСОК!$A32,DATA!$M$35=СПИСОК!$A32),"++","+")))</f>
        <v xml:space="preserve"> </v>
      </c>
      <c r="AK33" s="21" t="str">
        <f>IF((IF(DATA!$K32=COLUMN() - 2,1,0)+IF(DATA!$L32=COLUMN() - 2,1,0)+IF(DATA!$M32=COLUMN() - 2,1,0))=0," ",(IF(OR(DATA!$K$36=СПИСОК!$A32,DATA!$L$36=СПИСОК!$A32,DATA!$M$36=СПИСОК!$A32),"++","+")))</f>
        <v xml:space="preserve"> </v>
      </c>
      <c r="AL33" s="21" t="str">
        <f>IF((IF(DATA!$K32=COLUMN() - 2,1,0)+IF(DATA!$L32=COLUMN() - 2,1,0)+IF(DATA!$M32=COLUMN() - 2,1,0))=0," ",(IF(OR(DATA!$K$37=СПИСОК!$A32,DATA!$L$37=СПИСОК!$A32,DATA!$M$37=СПИСОК!$A32),"++","+")))</f>
        <v xml:space="preserve"> </v>
      </c>
      <c r="AM33" s="21" t="str">
        <f>IF((IF(DATA!$K32=COLUMN() - 2,1,0)+IF(DATA!$L32=COLUMN() - 2,1,0)+IF(DATA!$M32=COLUMN() - 2,1,0))=0," ",(IF(OR(DATA!$K$38=СПИСОК!$A32,DATA!$L$38=СПИСОК!$A32,DATA!$M$38=СПИСОК!$A32),"++","+")))</f>
        <v xml:space="preserve"> </v>
      </c>
      <c r="AN33" s="21" t="str">
        <f>IF((IF(DATA!$K32=COLUMN() - 2,1,0)+IF(DATA!$L32=COLUMN() - 2,1,0)+IF(DATA!$M32=COLUMN() - 2,1,0))=0," ",(IF(OR(DATA!$K$39=СПИСОК!$A32,DATA!$L$39=СПИСОК!$A32,DATA!$M$39=СПИСОК!$A32),"++","+")))</f>
        <v xml:space="preserve"> </v>
      </c>
      <c r="AO33" s="21" t="str">
        <f>IF((IF(DATA!$K32=COLUMN() - 2,1,0)+IF(DATA!$L32=COLUMN() - 2,1,0)+IF(DATA!$M32=COLUMN() - 2,1,0))=0," ",(IF(OR(DATA!$K$40=СПИСОК!$A32,DATA!$L$40=СПИСОК!$A32,DATA!$M$40=СПИСОК!$A32),"++","+")))</f>
        <v xml:space="preserve"> </v>
      </c>
      <c r="AP33" s="41" t="str">
        <f>IF((IF(DATA!$K32=COLUMN() - 2,1,0)+IF(DATA!$L32=COLUMN() - 2,1,0)+IF(DATA!$M32=COLUMN() - 2,1,0))=0," ",(IF(OR(DATA!$K$41=СПИСОК!$A32,DATA!$L$41=СПИСОК!$A32,DATA!$M$41=СПИСОК!$A32),"++","+")))</f>
        <v xml:space="preserve"> </v>
      </c>
      <c r="AQ33" s="33"/>
    </row>
    <row r="34" spans="1:43" ht="45" customHeight="1" x14ac:dyDescent="0.3">
      <c r="A34" s="85" t="str">
        <f>IF(СПИСОК!B33="","",СПИСОК!B33)</f>
        <v>Фролова Ольга Викторовна</v>
      </c>
      <c r="B34" s="22"/>
      <c r="C34" s="20" t="str">
        <f>IF((IF(DATA!$K33=1,1,0)+IF(DATA!$L33=1,1,0)+IF(DATA!$M33=1,1,0))=0," ",(IF(OR(DATA!$K$2=СПИСОК!$A33,DATA!$L$2=СПИСОК!$A33,DATA!$M$2=СПИСОК!$A33),"++","+")))</f>
        <v xml:space="preserve"> </v>
      </c>
      <c r="D34" s="20" t="str">
        <f>IF((IF(DATA!K33=2,1,0)+IF(DATA!$L33=2,1,0)+IF(DATA!$M33=2,1,0))=0," ",(IF(OR(DATA!$K$3=СПИСОК!$A33,DATA!$L$3=СПИСОК!$A33,DATA!$M$3=СПИСОК!$A33),"++","+")))</f>
        <v xml:space="preserve"> </v>
      </c>
      <c r="E34" s="20" t="str">
        <f>IF((IF(DATA!$K33=3,1,0)+IF(DATA!$L33=3,1,0)+IF(DATA!$M33=3,1,0))=0," ",(IF(OR(DATA!$K$4=СПИСОК!$A33,DATA!$L$4=СПИСОК!$A33,DATA!$M$4=СПИСОК!$A33),"++","+")))</f>
        <v xml:space="preserve"> </v>
      </c>
      <c r="F34" s="20" t="str">
        <f>IF((IF(DATA!$K33=4,1,0)+IF(DATA!$L33=4,1,0)+IF(DATA!$M33=4,1,0))=0," ",(IF(OR(DATA!$K$5=СПИСОК!$A33,DATA!$L$5=СПИСОК!$A33,DATA!$M$5=СПИСОК!$A33),"++","+")))</f>
        <v>+</v>
      </c>
      <c r="G34" s="20" t="str">
        <f>IF((IF(DATA!$K33=COLUMN() - 2,1,0)+IF(DATA!$L33=COLUMN() - 2,1,0)+IF(DATA!$M33=COLUMN() - 2,1,0))=0," ",(IF(OR(DATA!$K$6=СПИСОК!$A33,DATA!$L$6=СПИСОК!$A33,DATA!$M$6=СПИСОК!$A33),"++","+")))</f>
        <v xml:space="preserve"> </v>
      </c>
      <c r="H34" s="20" t="str">
        <f>IF((IF(DATA!$K33=COLUMN() - 2,1,0)+IF(DATA!$L33=COLUMN() - 2,1,0)+IF(DATA!$M33=COLUMN() - 2,1,0))=0," ",(IF(OR(DATA!$K$7=СПИСОК!$A33,DATA!$L$7=СПИСОК!$A33,DATA!$M$7=СПИСОК!$A33),"++","+")))</f>
        <v xml:space="preserve"> </v>
      </c>
      <c r="I34" s="20" t="str">
        <f>IF((IF(DATA!$K33=COLUMN() - 2,1,0)+IF(DATA!$L33=COLUMN() - 2,1,0)+IF(DATA!$M33=COLUMN() - 2,1,0))=0," ",(IF(OR(DATA!$K$8=СПИСОК!$A33,DATA!$L$8=СПИСОК!$A33,DATA!$M$8=СПИСОК!$A33),"++","+")))</f>
        <v xml:space="preserve"> </v>
      </c>
      <c r="J34" s="21" t="str">
        <f>IF((IF(DATA!$K33=COLUMN() - 2,1,0)+IF(DATA!$L33=COLUMN() - 2,1,0)+IF(DATA!$M33=COLUMN() - 2,1,0))=0," ",(IF(OR(DATA!$K$9=СПИСОК!$A33,DATA!$L$9=СПИСОК!$A33,DATA!$M$9=СПИСОК!$A33),"++","+")))</f>
        <v xml:space="preserve"> </v>
      </c>
      <c r="K34" s="21" t="str">
        <f>IF((IF(DATA!$K33=COLUMN() - 2,1,0)+IF(DATA!$L33=COLUMN() - 2,1,0)+IF(DATA!$M33=COLUMN() - 2,1,0))=0," ",(IF(OR(DATA!$K$10=СПИСОК!$A33,DATA!$L$10=СПИСОК!$A33,DATA!$M$10=СПИСОК!$A33),"++","+")))</f>
        <v xml:space="preserve"> </v>
      </c>
      <c r="L34" s="21" t="str">
        <f>IF((IF(DATA!$K33=COLUMN() - 2,1,0)+IF(DATA!$L33=COLUMN() - 2,1,0)+IF(DATA!$M33=COLUMN() - 2,1,0))=0," ",(IF(OR(DATA!$K$11=СПИСОК!$A33,DATA!$L$11=СПИСОК!$A33,DATA!$M$11=СПИСОК!$A33),"++","+")))</f>
        <v xml:space="preserve"> </v>
      </c>
      <c r="M34" s="21" t="str">
        <f>IF((IF(DATA!$K33=COLUMN() - 2,1,0)+IF(DATA!$L33=COLUMN() - 2,1,0)+IF(DATA!$M33=COLUMN() - 2,1,0))=0," ",(IF(OR(DATA!$K$12=СПИСОК!$A33,DATA!$L$12=СПИСОК!$A33,DATA!$M$12=СПИСОК!$A33),"++","+")))</f>
        <v xml:space="preserve"> </v>
      </c>
      <c r="N34" s="21" t="str">
        <f>IF((IF(DATA!$K33=COLUMN() - 2,1,0)+IF(DATA!$L33=COLUMN() - 2,1,0)+IF(DATA!$M33=COLUMN() - 2,1,0))=0," ",(IF(OR(DATA!$K$13=СПИСОК!$A33,DATA!$L$13=СПИСОК!$A33,DATA!$M$13=СПИСОК!$A33),"++","+")))</f>
        <v xml:space="preserve"> </v>
      </c>
      <c r="O34" s="21" t="str">
        <f>IF((IF(DATA!$K33=COLUMN() - 2,1,0)+IF(DATA!$L33=COLUMN() - 2,1,0)+IF(DATA!$M33=COLUMN() - 2,1,0))=0," ",(IF(OR(DATA!$K$14=СПИСОК!$A33,DATA!$L$14=СПИСОК!$A33,DATA!$M$14=СПИСОК!$A33),"++","+")))</f>
        <v xml:space="preserve"> </v>
      </c>
      <c r="P34" s="21" t="str">
        <f>IF((IF(DATA!$K33=COLUMN() - 2,1,0)+IF(DATA!$L33=COLUMN() - 2,1,0)+IF(DATA!$M33=COLUMN() - 2,1,0))=0," ",(IF(OR(DATA!$K$15=СПИСОК!$A33,DATA!$L$15=СПИСОК!$A33,DATA!$M$15=СПИСОК!$A33),"++","+")))</f>
        <v xml:space="preserve"> </v>
      </c>
      <c r="Q34" s="21" t="str">
        <f>IF((IF(DATA!$K33=COLUMN() - 2,1,0)+IF(DATA!$L33=COLUMN() - 2,1,0)+IF(DATA!$M33=COLUMN() - 2,1,0))=0," ",(IF(OR(DATA!$K$16=СПИСОК!$A33,DATA!$L$16=СПИСОК!$A33,DATA!$M$16=СПИСОК!$A33),"++","+")))</f>
        <v xml:space="preserve"> </v>
      </c>
      <c r="R34" s="21" t="str">
        <f>IF((IF(DATA!$K33=COLUMN() - 2,1,0)+IF(DATA!$L33=COLUMN() - 2,1,0)+IF(DATA!$M33=COLUMN() - 2,1,0))=0," ",(IF(OR(DATA!$K$17=СПИСОК!$A33,DATA!$L$17=СПИСОК!$A33,DATA!$M$17=СПИСОК!$A33),"++","+")))</f>
        <v xml:space="preserve"> </v>
      </c>
      <c r="S34" s="21" t="str">
        <f>IF((IF(DATA!$K33=COLUMN() - 2,1,0)+IF(DATA!$L33=COLUMN() - 2,1,0)+IF(DATA!$M33=COLUMN() - 2,1,0))=0," ",(IF(OR(DATA!$K$18=СПИСОК!$A33,DATA!$L$18=СПИСОК!$A33,DATA!$M$18=СПИСОК!$A33),"++","+")))</f>
        <v xml:space="preserve"> </v>
      </c>
      <c r="T34" s="21" t="str">
        <f>IF((IF(DATA!$K33=COLUMN() - 2,1,0)+IF(DATA!$L33=COLUMN() - 2,1,0)+IF(DATA!$M33=COLUMN() - 2,1,0))=0," ",(IF(OR(DATA!$K$19=СПИСОК!$A33,DATA!$L$19=СПИСОК!$A33,DATA!$M$19=СПИСОК!$A33),"++","+")))</f>
        <v xml:space="preserve"> </v>
      </c>
      <c r="U34" s="21" t="str">
        <f>IF((IF(DATA!$K33=COLUMN() - 2,1,0)+IF(DATA!$L33=COLUMN() - 2,1,0)+IF(DATA!$M33=COLUMN() - 2,1,0))=0," ",(IF(OR(DATA!$K$20=СПИСОК!$A33,DATA!$L$20=СПИСОК!$A33,DATA!$M$20=СПИСОК!$A33),"++","+")))</f>
        <v xml:space="preserve"> </v>
      </c>
      <c r="V34" s="21" t="str">
        <f>IF((IF(DATA!$K33=COLUMN() - 2,1,0)+IF(DATA!$L33=COLUMN() - 2,1,0)+IF(DATA!$M33=COLUMN() - 2,1,0))=0," ",(IF(OR(DATA!$K$21=СПИСОК!$A33,DATA!$L$21=СПИСОК!$A33,DATA!$M$21=СПИСОК!$A33),"++","+")))</f>
        <v xml:space="preserve"> </v>
      </c>
      <c r="W34" s="21" t="str">
        <f>IF((IF(DATA!$K33=COLUMN() - 2,1,0)+IF(DATA!$L33=COLUMN() - 2,1,0)+IF(DATA!$M33=COLUMN() - 2,1,0))=0," ",(IF(OR(DATA!$K$22=СПИСОК!$A33,DATA!$L$22=СПИСОК!$A33,DATA!$M$22=СПИСОК!$A33),"++","+")))</f>
        <v xml:space="preserve"> </v>
      </c>
      <c r="X34" s="21" t="str">
        <f>IF((IF(DATA!$K33=COLUMN() - 2,1,0)+IF(DATA!$L33=COLUMN() - 2,1,0)+IF(DATA!$M33=COLUMN() - 2,1,0))=0," ",(IF(OR(DATA!$K$23=СПИСОК!$A33,DATA!$L$23=СПИСОК!$A33,DATA!$M$23=СПИСОК!$A33),"++","+")))</f>
        <v xml:space="preserve"> </v>
      </c>
      <c r="Y34" s="21" t="str">
        <f>IF((IF(DATA!$K33=COLUMN() - 2,1,0)+IF(DATA!$L33=COLUMN() - 2,1,0)+IF(DATA!$M33=COLUMN() - 2,1,0))=0," ",(IF(OR(DATA!$K$24=СПИСОК!$A33,DATA!$L$24=СПИСОК!$A33,DATA!$M$24=СПИСОК!$A33),"++","+")))</f>
        <v xml:space="preserve"> </v>
      </c>
      <c r="Z34" s="21" t="str">
        <f>IF((IF(DATA!$K33=COLUMN() - 2,1,0)+IF(DATA!$L33=COLUMN() - 2,1,0)+IF(DATA!$M33=COLUMN() - 2,1,0))=0," ",(IF(OR(DATA!$K$25=СПИСОК!$A33,DATA!$L$25=СПИСОК!$A33,DATA!$M$25=СПИСОК!$A33),"++","+")))</f>
        <v xml:space="preserve"> </v>
      </c>
      <c r="AA34" s="21" t="str">
        <f>IF((IF(DATA!$K33=COLUMN() - 2,1,0)+IF(DATA!$L33=COLUMN() - 2,1,0)+IF(DATA!$M33=COLUMN() - 2,1,0))=0," ",(IF(OR(DATA!$K$26=СПИСОК!$A33,DATA!$L$26=СПИСОК!$A33,DATA!$M$26=СПИСОК!$A33),"++","+")))</f>
        <v xml:space="preserve"> </v>
      </c>
      <c r="AB34" s="21" t="str">
        <f>IF((IF(DATA!$K33=COLUMN() - 2,1,0)+IF(DATA!$L33=COLUMN() - 2,1,0)+IF(DATA!$M33=COLUMN() - 2,1,0))=0," ",(IF(OR(DATA!$K$27=СПИСОК!$A33,DATA!$L$27=СПИСОК!$A33,DATA!$M$27=СПИСОК!$A33),"++","+")))</f>
        <v>+</v>
      </c>
      <c r="AC34" s="21" t="str">
        <f>IF((IF(DATA!$K33=COLUMN() - 2,1,0)+IF(DATA!$L33=COLUMN() - 2,1,0)+IF(DATA!$M33=COLUMN() - 2,1,0))=0," ",(IF(OR(DATA!$K$28=СПИСОК!$A33,DATA!$L$28=СПИСОК!$A33,DATA!$M$28=СПИСОК!$A33),"++","+")))</f>
        <v>+</v>
      </c>
      <c r="AD34" s="21" t="str">
        <f>IF((IF(DATA!$K33=COLUMN() - 2,1,0)+IF(DATA!$L33=COLUMN() - 2,1,0)+IF(DATA!$M33=COLUMN() - 2,1,0))=0," ",(IF(OR(DATA!$K$29=СПИСОК!$A33,DATA!$L$29=СПИСОК!$A33,DATA!$M$29=СПИСОК!$A33),"++","+")))</f>
        <v xml:space="preserve"> </v>
      </c>
      <c r="AE34" s="21" t="str">
        <f>IF((IF(DATA!$K33=COLUMN() - 2,1,0)+IF(DATA!$L33=COLUMN() - 2,1,0)+IF(DATA!$M33=COLUMN() - 2,1,0))=0," ",(IF(OR(DATA!$K$30=СПИСОК!$A33,DATA!$L$30=СПИСОК!$A33,DATA!$M$30=СПИСОК!$A33),"++","+")))</f>
        <v xml:space="preserve"> </v>
      </c>
      <c r="AF34" s="21" t="str">
        <f>IF((IF(DATA!$K33=COLUMN() - 2,1,0)+IF(DATA!$L33=COLUMN() - 2,1,0)+IF(DATA!$M33=COLUMN() - 2,1,0))=0," ",(IF(OR(DATA!$K$31=СПИСОК!$A33,DATA!$L$31=СПИСОК!$A33,DATA!$M$31=СПИСОК!$A33),"++","+")))</f>
        <v xml:space="preserve"> </v>
      </c>
      <c r="AG34" s="21" t="str">
        <f>IF((IF(DATA!$K33=COLUMN() - 2,1,0)+IF(DATA!$L33=COLUMN() - 2,1,0)+IF(DATA!$M33=COLUMN() - 2,1,0))=0," ",(IF(OR(DATA!$K$32=СПИСОК!$A33,DATA!$L$32=СПИСОК!$A33,DATA!$M$32=СПИСОК!$A33),"++","+")))</f>
        <v xml:space="preserve"> </v>
      </c>
      <c r="AH34" s="23"/>
      <c r="AI34" s="21" t="str">
        <f>IF((IF(DATA!$K33=COLUMN() - 2,1,0)+IF(DATA!$L33=COLUMN() - 2,1,0)+IF(DATA!$M33=COLUMN() - 2,1,0))=0," ",(IF(OR(DATA!$K$34=СПИСОК!$A33,DATA!$L$34=СПИСОК!$A33,DATA!$M$34=СПИСОК!$A33),"++","+")))</f>
        <v xml:space="preserve"> </v>
      </c>
      <c r="AJ34" s="21" t="str">
        <f>IF((IF(DATA!$K33=COLUMN() - 2,1,0)+IF(DATA!$L33=COLUMN() - 2,1,0)+IF(DATA!$M33=COLUMN() - 2,1,0))=0," ",(IF(OR(DATA!$K$35=СПИСОК!$A33,DATA!$L$35=СПИСОК!$A33,DATA!$M$35=СПИСОК!$A33),"++","+")))</f>
        <v xml:space="preserve"> </v>
      </c>
      <c r="AK34" s="21" t="str">
        <f>IF((IF(DATA!$K33=COLUMN() - 2,1,0)+IF(DATA!$L33=COLUMN() - 2,1,0)+IF(DATA!$M33=COLUMN() - 2,1,0))=0," ",(IF(OR(DATA!$K$36=СПИСОК!$A33,DATA!$L$36=СПИСОК!$A33,DATA!$M$36=СПИСОК!$A33),"++","+")))</f>
        <v xml:space="preserve"> </v>
      </c>
      <c r="AL34" s="21" t="str">
        <f>IF((IF(DATA!$K33=COLUMN() - 2,1,0)+IF(DATA!$L33=COLUMN() - 2,1,0)+IF(DATA!$M33=COLUMN() - 2,1,0))=0," ",(IF(OR(DATA!$K$37=СПИСОК!$A33,DATA!$L$37=СПИСОК!$A33,DATA!$M$37=СПИСОК!$A33),"++","+")))</f>
        <v xml:space="preserve"> </v>
      </c>
      <c r="AM34" s="21" t="str">
        <f>IF((IF(DATA!$K33=COLUMN() - 2,1,0)+IF(DATA!$L33=COLUMN() - 2,1,0)+IF(DATA!$M33=COLUMN() - 2,1,0))=0," ",(IF(OR(DATA!$K$38=СПИСОК!$A33,DATA!$L$38=СПИСОК!$A33,DATA!$M$38=СПИСОК!$A33),"++","+")))</f>
        <v xml:space="preserve"> </v>
      </c>
      <c r="AN34" s="21" t="str">
        <f>IF((IF(DATA!$K33=COLUMN() - 2,1,0)+IF(DATA!$L33=COLUMN() - 2,1,0)+IF(DATA!$M33=COLUMN() - 2,1,0))=0," ",(IF(OR(DATA!$K$39=СПИСОК!$A33,DATA!$L$39=СПИСОК!$A33,DATA!$M$39=СПИСОК!$A33),"++","+")))</f>
        <v xml:space="preserve"> </v>
      </c>
      <c r="AO34" s="21" t="str">
        <f>IF((IF(DATA!$K33=COLUMN() - 2,1,0)+IF(DATA!$L33=COLUMN() - 2,1,0)+IF(DATA!$M33=COLUMN() - 2,1,0))=0," ",(IF(OR(DATA!$K$40=СПИСОК!$A33,DATA!$L$40=СПИСОК!$A33,DATA!$M$40=СПИСОК!$A33),"++","+")))</f>
        <v xml:space="preserve"> </v>
      </c>
      <c r="AP34" s="41" t="str">
        <f>IF((IF(DATA!$K33=COLUMN() - 2,1,0)+IF(DATA!$L33=COLUMN() - 2,1,0)+IF(DATA!$M33=COLUMN() - 2,1,0))=0," ",(IF(OR(DATA!$K$41=СПИСОК!$A33,DATA!$L$41=СПИСОК!$A33,DATA!$M$41=СПИСОК!$A33),"++","+")))</f>
        <v xml:space="preserve"> </v>
      </c>
      <c r="AQ34" s="33"/>
    </row>
    <row r="35" spans="1:43" ht="45" customHeight="1" x14ac:dyDescent="0.3">
      <c r="A35" s="85" t="str">
        <f>IF(СПИСОК!B34="","",СПИСОК!B34)</f>
        <v>Чубарова Анастасия Алексеевна</v>
      </c>
      <c r="B35" s="22"/>
      <c r="C35" s="20" t="str">
        <f>IF((IF(DATA!$K34=1,1,0)+IF(DATA!$L34=1,1,0)+IF(DATA!$M34=1,1,0))=0," ",(IF(OR(DATA!$K$2=СПИСОК!$A34,DATA!$L$2=СПИСОК!$A34,DATA!$M$2=СПИСОК!$A34),"++","+")))</f>
        <v xml:space="preserve"> </v>
      </c>
      <c r="D35" s="20" t="str">
        <f>IF((IF(DATA!K34=2,1,0)+IF(DATA!$L34=2,1,0)+IF(DATA!$M34=2,1,0))=0," ",(IF(OR(DATA!$K$3=СПИСОК!$A34,DATA!$L$3=СПИСОК!$A34,DATA!$M$3=СПИСОК!$A34),"++","+")))</f>
        <v xml:space="preserve"> </v>
      </c>
      <c r="E35" s="20" t="str">
        <f>IF((IF(DATA!$K34=3,1,0)+IF(DATA!$L34=3,1,0)+IF(DATA!$M34=3,1,0))=0," ",(IF(OR(DATA!$K$4=СПИСОК!$A34,DATA!$L$4=СПИСОК!$A34,DATA!$M$4=СПИСОК!$A34),"++","+")))</f>
        <v xml:space="preserve"> </v>
      </c>
      <c r="F35" s="20" t="str">
        <f>IF((IF(DATA!$K34=4,1,0)+IF(DATA!$L34=4,1,0)+IF(DATA!$M34=4,1,0))=0," ",(IF(OR(DATA!$K$5=СПИСОК!$A34,DATA!$L$5=СПИСОК!$A34,DATA!$M$5=СПИСОК!$A34),"++","+")))</f>
        <v xml:space="preserve"> </v>
      </c>
      <c r="G35" s="20" t="str">
        <f>IF((IF(DATA!$K34=COLUMN() - 2,1,0)+IF(DATA!$L34=COLUMN() - 2,1,0)+IF(DATA!$M34=COLUMN() - 2,1,0))=0," ",(IF(OR(DATA!$K$6=СПИСОК!$A34,DATA!$L$6=СПИСОК!$A34,DATA!$M$6=СПИСОК!$A34),"++","+")))</f>
        <v xml:space="preserve"> </v>
      </c>
      <c r="H35" s="20" t="str">
        <f>IF((IF(DATA!$K34=COLUMN() - 2,1,0)+IF(DATA!$L34=COLUMN() - 2,1,0)+IF(DATA!$M34=COLUMN() - 2,1,0))=0," ",(IF(OR(DATA!$K$7=СПИСОК!$A34,DATA!$L$7=СПИСОК!$A34,DATA!$M$7=СПИСОК!$A34),"++","+")))</f>
        <v xml:space="preserve"> </v>
      </c>
      <c r="I35" s="20" t="str">
        <f>IF((IF(DATA!$K34=COLUMN() - 2,1,0)+IF(DATA!$L34=COLUMN() - 2,1,0)+IF(DATA!$M34=COLUMN() - 2,1,0))=0," ",(IF(OR(DATA!$K$8=СПИСОК!$A34,DATA!$L$8=СПИСОК!$A34,DATA!$M$8=СПИСОК!$A34),"++","+")))</f>
        <v xml:space="preserve"> </v>
      </c>
      <c r="J35" s="21" t="str">
        <f>IF((IF(DATA!$K34=COLUMN() - 2,1,0)+IF(DATA!$L34=COLUMN() - 2,1,0)+IF(DATA!$M34=COLUMN() - 2,1,0))=0," ",(IF(OR(DATA!$K$9=СПИСОК!$A34,DATA!$L$9=СПИСОК!$A34,DATA!$M$9=СПИСОК!$A34),"++","+")))</f>
        <v xml:space="preserve"> </v>
      </c>
      <c r="K35" s="21" t="str">
        <f>IF((IF(DATA!$K34=COLUMN() - 2,1,0)+IF(DATA!$L34=COLUMN() - 2,1,0)+IF(DATA!$M34=COLUMN() - 2,1,0))=0," ",(IF(OR(DATA!$K$10=СПИСОК!$A34,DATA!$L$10=СПИСОК!$A34,DATA!$M$10=СПИСОК!$A34),"++","+")))</f>
        <v xml:space="preserve"> </v>
      </c>
      <c r="L35" s="21" t="str">
        <f>IF((IF(DATA!$K34=COLUMN() - 2,1,0)+IF(DATA!$L34=COLUMN() - 2,1,0)+IF(DATA!$M34=COLUMN() - 2,1,0))=0," ",(IF(OR(DATA!$K$11=СПИСОК!$A34,DATA!$L$11=СПИСОК!$A34,DATA!$M$11=СПИСОК!$A34),"++","+")))</f>
        <v xml:space="preserve"> </v>
      </c>
      <c r="M35" s="21" t="str">
        <f>IF((IF(DATA!$K34=COLUMN() - 2,1,0)+IF(DATA!$L34=COLUMN() - 2,1,0)+IF(DATA!$M34=COLUMN() - 2,1,0))=0," ",(IF(OR(DATA!$K$12=СПИСОК!$A34,DATA!$L$12=СПИСОК!$A34,DATA!$M$12=СПИСОК!$A34),"++","+")))</f>
        <v xml:space="preserve"> </v>
      </c>
      <c r="N35" s="21" t="str">
        <f>IF((IF(DATA!$K34=COLUMN() - 2,1,0)+IF(DATA!$L34=COLUMN() - 2,1,0)+IF(DATA!$M34=COLUMN() - 2,1,0))=0," ",(IF(OR(DATA!$K$13=СПИСОК!$A34,DATA!$L$13=СПИСОК!$A34,DATA!$M$13=СПИСОК!$A34),"++","+")))</f>
        <v xml:space="preserve"> </v>
      </c>
      <c r="O35" s="21" t="str">
        <f>IF((IF(DATA!$K34=COLUMN() - 2,1,0)+IF(DATA!$L34=COLUMN() - 2,1,0)+IF(DATA!$M34=COLUMN() - 2,1,0))=0," ",(IF(OR(DATA!$K$14=СПИСОК!$A34,DATA!$L$14=СПИСОК!$A34,DATA!$M$14=СПИСОК!$A34),"++","+")))</f>
        <v xml:space="preserve"> </v>
      </c>
      <c r="P35" s="21" t="str">
        <f>IF((IF(DATA!$K34=COLUMN() - 2,1,0)+IF(DATA!$L34=COLUMN() - 2,1,0)+IF(DATA!$M34=COLUMN() - 2,1,0))=0," ",(IF(OR(DATA!$K$15=СПИСОК!$A34,DATA!$L$15=СПИСОК!$A34,DATA!$M$15=СПИСОК!$A34),"++","+")))</f>
        <v>+</v>
      </c>
      <c r="Q35" s="21" t="str">
        <f>IF((IF(DATA!$K34=COLUMN() - 2,1,0)+IF(DATA!$L34=COLUMN() - 2,1,0)+IF(DATA!$M34=COLUMN() - 2,1,0))=0," ",(IF(OR(DATA!$K$16=СПИСОК!$A34,DATA!$L$16=СПИСОК!$A34,DATA!$M$16=СПИСОК!$A34),"++","+")))</f>
        <v xml:space="preserve"> </v>
      </c>
      <c r="R35" s="21" t="str">
        <f>IF((IF(DATA!$K34=COLUMN() - 2,1,0)+IF(DATA!$L34=COLUMN() - 2,1,0)+IF(DATA!$M34=COLUMN() - 2,1,0))=0," ",(IF(OR(DATA!$K$17=СПИСОК!$A34,DATA!$L$17=СПИСОК!$A34,DATA!$M$17=СПИСОК!$A34),"++","+")))</f>
        <v xml:space="preserve"> </v>
      </c>
      <c r="S35" s="21" t="str">
        <f>IF((IF(DATA!$K34=COLUMN() - 2,1,0)+IF(DATA!$L34=COLUMN() - 2,1,0)+IF(DATA!$M34=COLUMN() - 2,1,0))=0," ",(IF(OR(DATA!$K$18=СПИСОК!$A34,DATA!$L$18=СПИСОК!$A34,DATA!$M$18=СПИСОК!$A34),"++","+")))</f>
        <v xml:space="preserve"> </v>
      </c>
      <c r="T35" s="21" t="str">
        <f>IF((IF(DATA!$K34=COLUMN() - 2,1,0)+IF(DATA!$L34=COLUMN() - 2,1,0)+IF(DATA!$M34=COLUMN() - 2,1,0))=0," ",(IF(OR(DATA!$K$19=СПИСОК!$A34,DATA!$L$19=СПИСОК!$A34,DATA!$M$19=СПИСОК!$A34),"++","+")))</f>
        <v xml:space="preserve"> </v>
      </c>
      <c r="U35" s="21" t="str">
        <f>IF((IF(DATA!$K34=COLUMN() - 2,1,0)+IF(DATA!$L34=COLUMN() - 2,1,0)+IF(DATA!$M34=COLUMN() - 2,1,0))=0," ",(IF(OR(DATA!$K$20=СПИСОК!$A34,DATA!$L$20=СПИСОК!$A34,DATA!$M$20=СПИСОК!$A34),"++","+")))</f>
        <v xml:space="preserve"> </v>
      </c>
      <c r="V35" s="21" t="str">
        <f>IF((IF(DATA!$K34=COLUMN() - 2,1,0)+IF(DATA!$L34=COLUMN() - 2,1,0)+IF(DATA!$M34=COLUMN() - 2,1,0))=0," ",(IF(OR(DATA!$K$21=СПИСОК!$A34,DATA!$L$21=СПИСОК!$A34,DATA!$M$21=СПИСОК!$A34),"++","+")))</f>
        <v xml:space="preserve"> </v>
      </c>
      <c r="W35" s="21" t="str">
        <f>IF((IF(DATA!$K34=COLUMN() - 2,1,0)+IF(DATA!$L34=COLUMN() - 2,1,0)+IF(DATA!$M34=COLUMN() - 2,1,0))=0," ",(IF(OR(DATA!$K$22=СПИСОК!$A34,DATA!$L$22=СПИСОК!$A34,DATA!$M$22=СПИСОК!$A34),"++","+")))</f>
        <v xml:space="preserve"> </v>
      </c>
      <c r="X35" s="21" t="str">
        <f>IF((IF(DATA!$K34=COLUMN() - 2,1,0)+IF(DATA!$L34=COLUMN() - 2,1,0)+IF(DATA!$M34=COLUMN() - 2,1,0))=0," ",(IF(OR(DATA!$K$23=СПИСОК!$A34,DATA!$L$23=СПИСОК!$A34,DATA!$M$23=СПИСОК!$A34),"++","+")))</f>
        <v xml:space="preserve"> </v>
      </c>
      <c r="Y35" s="21" t="str">
        <f>IF((IF(DATA!$K34=COLUMN() - 2,1,0)+IF(DATA!$L34=COLUMN() - 2,1,0)+IF(DATA!$M34=COLUMN() - 2,1,0))=0," ",(IF(OR(DATA!$K$24=СПИСОК!$A34,DATA!$L$24=СПИСОК!$A34,DATA!$M$24=СПИСОК!$A34),"++","+")))</f>
        <v xml:space="preserve"> </v>
      </c>
      <c r="Z35" s="21" t="str">
        <f>IF((IF(DATA!$K34=COLUMN() - 2,1,0)+IF(DATA!$L34=COLUMN() - 2,1,0)+IF(DATA!$M34=COLUMN() - 2,1,0))=0," ",(IF(OR(DATA!$K$25=СПИСОК!$A34,DATA!$L$25=СПИСОК!$A34,DATA!$M$25=СПИСОК!$A34),"++","+")))</f>
        <v xml:space="preserve"> </v>
      </c>
      <c r="AA35" s="21" t="str">
        <f>IF((IF(DATA!$K34=COLUMN() - 2,1,0)+IF(DATA!$L34=COLUMN() - 2,1,0)+IF(DATA!$M34=COLUMN() - 2,1,0))=0," ",(IF(OR(DATA!$K$26=СПИСОК!$A34,DATA!$L$26=СПИСОК!$A34,DATA!$M$26=СПИСОК!$A34),"++","+")))</f>
        <v xml:space="preserve"> </v>
      </c>
      <c r="AB35" s="21" t="str">
        <f>IF((IF(DATA!$K34=COLUMN() - 2,1,0)+IF(DATA!$L34=COLUMN() - 2,1,0)+IF(DATA!$M34=COLUMN() - 2,1,0))=0," ",(IF(OR(DATA!$K$27=СПИСОК!$A34,DATA!$L$27=СПИСОК!$A34,DATA!$M$27=СПИСОК!$A34),"++","+")))</f>
        <v xml:space="preserve"> </v>
      </c>
      <c r="AC35" s="21" t="str">
        <f>IF((IF(DATA!$K34=COLUMN() - 2,1,0)+IF(DATA!$L34=COLUMN() - 2,1,0)+IF(DATA!$M34=COLUMN() - 2,1,0))=0," ",(IF(OR(DATA!$K$28=СПИСОК!$A34,DATA!$L$28=СПИСОК!$A34,DATA!$M$28=СПИСОК!$A34),"++","+")))</f>
        <v xml:space="preserve"> </v>
      </c>
      <c r="AD35" s="21" t="str">
        <f>IF((IF(DATA!$K34=COLUMN() - 2,1,0)+IF(DATA!$L34=COLUMN() - 2,1,0)+IF(DATA!$M34=COLUMN() - 2,1,0))=0," ",(IF(OR(DATA!$K$29=СПИСОК!$A34,DATA!$L$29=СПИСОК!$A34,DATA!$M$29=СПИСОК!$A34),"++","+")))</f>
        <v xml:space="preserve"> </v>
      </c>
      <c r="AE35" s="21" t="str">
        <f>IF((IF(DATA!$K34=COLUMN() - 2,1,0)+IF(DATA!$L34=COLUMN() - 2,1,0)+IF(DATA!$M34=COLUMN() - 2,1,0))=0," ",(IF(OR(DATA!$K$30=СПИСОК!$A34,DATA!$L$30=СПИСОК!$A34,DATA!$M$30=СПИСОК!$A34),"++","+")))</f>
        <v>+</v>
      </c>
      <c r="AF35" s="21" t="str">
        <f>IF((IF(DATA!$K34=COLUMN() - 2,1,0)+IF(DATA!$L34=COLUMN() - 2,1,0)+IF(DATA!$M34=COLUMN() - 2,1,0))=0," ",(IF(OR(DATA!$K$31=СПИСОК!$A34,DATA!$L$31=СПИСОК!$A34,DATA!$M$31=СПИСОК!$A34),"++","+")))</f>
        <v>+</v>
      </c>
      <c r="AG35" s="21" t="str">
        <f>IF((IF(DATA!$K34=COLUMN() - 2,1,0)+IF(DATA!$L34=COLUMN() - 2,1,0)+IF(DATA!$M34=COLUMN() - 2,1,0))=0," ",(IF(OR(DATA!$K$32=СПИСОК!$A34,DATA!$L$32=СПИСОК!$A34,DATA!$M$32=СПИСОК!$A34),"++","+")))</f>
        <v xml:space="preserve"> </v>
      </c>
      <c r="AH35" s="21" t="str">
        <f>IF((IF(DATA!$K34=COLUMN() - 2,1,0)+IF(DATA!$L34=COLUMN() - 2,1,0)+IF(DATA!$M34=COLUMN() - 2,1,0))=0," ",(IF(OR(DATA!$K$33=СПИСОК!$A34,DATA!$L$33=СПИСОК!$A34,DATA!$M$33=СПИСОК!$A34),"++","+")))</f>
        <v xml:space="preserve"> </v>
      </c>
      <c r="AI35" s="23"/>
      <c r="AJ35" s="21" t="str">
        <f>IF((IF(DATA!$K34=COLUMN() - 2,1,0)+IF(DATA!$L34=COLUMN() - 2,1,0)+IF(DATA!$M34=COLUMN() - 2,1,0))=0," ",(IF(OR(DATA!$K$35=СПИСОК!$A34,DATA!$L$35=СПИСОК!$A34,DATA!$M$35=СПИСОК!$A34),"++","+")))</f>
        <v xml:space="preserve"> </v>
      </c>
      <c r="AK35" s="21" t="str">
        <f>IF((IF(DATA!$K34=COLUMN() - 2,1,0)+IF(DATA!$L34=COLUMN() - 2,1,0)+IF(DATA!$M34=COLUMN() - 2,1,0))=0," ",(IF(OR(DATA!$K$36=СПИСОК!$A34,DATA!$L$36=СПИСОК!$A34,DATA!$M$36=СПИСОК!$A34),"++","+")))</f>
        <v xml:space="preserve"> </v>
      </c>
      <c r="AL35" s="21" t="str">
        <f>IF((IF(DATA!$K34=COLUMN() - 2,1,0)+IF(DATA!$L34=COLUMN() - 2,1,0)+IF(DATA!$M34=COLUMN() - 2,1,0))=0," ",(IF(OR(DATA!$K$37=СПИСОК!$A34,DATA!$L$37=СПИСОК!$A34,DATA!$M$37=СПИСОК!$A34),"++","+")))</f>
        <v xml:space="preserve"> </v>
      </c>
      <c r="AM35" s="21" t="str">
        <f>IF((IF(DATA!$K34=COLUMN() - 2,1,0)+IF(DATA!$L34=COLUMN() - 2,1,0)+IF(DATA!$M34=COLUMN() - 2,1,0))=0," ",(IF(OR(DATA!$K$38=СПИСОК!$A34,DATA!$L$38=СПИСОК!$A34,DATA!$M$38=СПИСОК!$A34),"++","+")))</f>
        <v xml:space="preserve"> </v>
      </c>
      <c r="AN35" s="21" t="str">
        <f>IF((IF(DATA!$K34=COLUMN() - 2,1,0)+IF(DATA!$L34=COLUMN() - 2,1,0)+IF(DATA!$M34=COLUMN() - 2,1,0))=0," ",(IF(OR(DATA!$K$39=СПИСОК!$A34,DATA!$L$39=СПИСОК!$A34,DATA!$M$39=СПИСОК!$A34),"++","+")))</f>
        <v xml:space="preserve"> </v>
      </c>
      <c r="AO35" s="21" t="str">
        <f>IF((IF(DATA!$K34=COLUMN() - 2,1,0)+IF(DATA!$L34=COLUMN() - 2,1,0)+IF(DATA!$M34=COLUMN() - 2,1,0))=0," ",(IF(OR(DATA!$K$40=СПИСОК!$A34,DATA!$L$40=СПИСОК!$A34,DATA!$M$40=СПИСОК!$A34),"++","+")))</f>
        <v xml:space="preserve"> </v>
      </c>
      <c r="AP35" s="41" t="str">
        <f>IF((IF(DATA!$K34=COLUMN() - 2,1,0)+IF(DATA!$L34=COLUMN() - 2,1,0)+IF(DATA!$M34=COLUMN() - 2,1,0))=0," ",(IF(OR(DATA!$K$41=СПИСОК!$A34,DATA!$L$41=СПИСОК!$A34,DATA!$M$41=СПИСОК!$A34),"++","+")))</f>
        <v xml:space="preserve"> </v>
      </c>
      <c r="AQ35" s="33"/>
    </row>
    <row r="36" spans="1:43" ht="45" customHeight="1" x14ac:dyDescent="0.3">
      <c r="A36" s="85" t="str">
        <f>IF(СПИСОК!B35="","",СПИСОК!B35)</f>
        <v>Ярославкина Екатерина Евгеньевна</v>
      </c>
      <c r="B36" s="22"/>
      <c r="C36" s="20" t="str">
        <f>IF((IF(DATA!$K35=1,1,0)+IF(DATA!$L35=1,1,0)+IF(DATA!$M35=1,1,0))=0," ",(IF(OR(DATA!$K$2=СПИСОК!$A35,DATA!$L$2=СПИСОК!$A35,DATA!$M$2=СПИСОК!$A35),"++","+")))</f>
        <v xml:space="preserve"> </v>
      </c>
      <c r="D36" s="20" t="str">
        <f>IF((IF(DATA!K35=2,1,0)+IF(DATA!$L35=2,1,0)+IF(DATA!$M35=2,1,0))=0," ",(IF(OR(DATA!$K$3=СПИСОК!$A35,DATA!$L$3=СПИСОК!$A35,DATA!$M$3=СПИСОК!$A35),"++","+")))</f>
        <v xml:space="preserve"> </v>
      </c>
      <c r="E36" s="20" t="str">
        <f>IF((IF(DATA!$K35=3,1,0)+IF(DATA!$L35=3,1,0)+IF(DATA!$M35=3,1,0))=0," ",(IF(OR(DATA!$K$4=СПИСОК!$A35,DATA!$L$4=СПИСОК!$A35,DATA!$M$4=СПИСОК!$A35),"++","+")))</f>
        <v xml:space="preserve"> </v>
      </c>
      <c r="F36" s="20" t="str">
        <f>IF((IF(DATA!$K35=4,1,0)+IF(DATA!$L35=4,1,0)+IF(DATA!$M35=4,1,0))=0," ",(IF(OR(DATA!$K$5=СПИСОК!$A35,DATA!$L$5=СПИСОК!$A35,DATA!$M$5=СПИСОК!$A35),"++","+")))</f>
        <v>+</v>
      </c>
      <c r="G36" s="20" t="str">
        <f>IF((IF(DATA!$K35=COLUMN() - 2,1,0)+IF(DATA!$L35=COLUMN() - 2,1,0)+IF(DATA!$M35=COLUMN() - 2,1,0))=0," ",(IF(OR(DATA!$K$6=СПИСОК!$A35,DATA!$L$6=СПИСОК!$A35,DATA!$M$6=СПИСОК!$A35),"++","+")))</f>
        <v xml:space="preserve"> </v>
      </c>
      <c r="H36" s="20" t="str">
        <f>IF((IF(DATA!$K35=COLUMN() - 2,1,0)+IF(DATA!$L35=COLUMN() - 2,1,0)+IF(DATA!$M35=COLUMN() - 2,1,0))=0," ",(IF(OR(DATA!$K$7=СПИСОК!$A35,DATA!$L$7=СПИСОК!$A35,DATA!$M$7=СПИСОК!$A35),"++","+")))</f>
        <v xml:space="preserve"> </v>
      </c>
      <c r="I36" s="20" t="str">
        <f>IF((IF(DATA!$K35=COLUMN() - 2,1,0)+IF(DATA!$L35=COLUMN() - 2,1,0)+IF(DATA!$M35=COLUMN() - 2,1,0))=0," ",(IF(OR(DATA!$K$8=СПИСОК!$A35,DATA!$L$8=СПИСОК!$A35,DATA!$M$8=СПИСОК!$A35),"++","+")))</f>
        <v xml:space="preserve"> </v>
      </c>
      <c r="J36" s="21" t="str">
        <f>IF((IF(DATA!$K35=COLUMN() - 2,1,0)+IF(DATA!$L35=COLUMN() - 2,1,0)+IF(DATA!$M35=COLUMN() - 2,1,0))=0," ",(IF(OR(DATA!$K$9=СПИСОК!$A35,DATA!$L$9=СПИСОК!$A35,DATA!$M$9=СПИСОК!$A35),"++","+")))</f>
        <v xml:space="preserve"> </v>
      </c>
      <c r="K36" s="21" t="str">
        <f>IF((IF(DATA!$K35=COLUMN() - 2,1,0)+IF(DATA!$L35=COLUMN() - 2,1,0)+IF(DATA!$M35=COLUMN() - 2,1,0))=0," ",(IF(OR(DATA!$K$10=СПИСОК!$A35,DATA!$L$10=СПИСОК!$A35,DATA!$M$10=СПИСОК!$A35),"++","+")))</f>
        <v xml:space="preserve"> </v>
      </c>
      <c r="L36" s="21" t="str">
        <f>IF((IF(DATA!$K35=COLUMN() - 2,1,0)+IF(DATA!$L35=COLUMN() - 2,1,0)+IF(DATA!$M35=COLUMN() - 2,1,0))=0," ",(IF(OR(DATA!$K$11=СПИСОК!$A35,DATA!$L$11=СПИСОК!$A35,DATA!$M$11=СПИСОК!$A35),"++","+")))</f>
        <v xml:space="preserve"> </v>
      </c>
      <c r="M36" s="21" t="str">
        <f>IF((IF(DATA!$K35=COLUMN() - 2,1,0)+IF(DATA!$L35=COLUMN() - 2,1,0)+IF(DATA!$M35=COLUMN() - 2,1,0))=0," ",(IF(OR(DATA!$K$12=СПИСОК!$A35,DATA!$L$12=СПИСОК!$A35,DATA!$M$12=СПИСОК!$A35),"++","+")))</f>
        <v xml:space="preserve"> </v>
      </c>
      <c r="N36" s="21" t="str">
        <f>IF((IF(DATA!$K35=COLUMN() - 2,1,0)+IF(DATA!$L35=COLUMN() - 2,1,0)+IF(DATA!$M35=COLUMN() - 2,1,0))=0," ",(IF(OR(DATA!$K$13=СПИСОК!$A35,DATA!$L$13=СПИСОК!$A35,DATA!$M$13=СПИСОК!$A35),"++","+")))</f>
        <v xml:space="preserve"> </v>
      </c>
      <c r="O36" s="21" t="str">
        <f>IF((IF(DATA!$K35=COLUMN() - 2,1,0)+IF(DATA!$L35=COLUMN() - 2,1,0)+IF(DATA!$M35=COLUMN() - 2,1,0))=0," ",(IF(OR(DATA!$K$14=СПИСОК!$A35,DATA!$L$14=СПИСОК!$A35,DATA!$M$14=СПИСОК!$A35),"++","+")))</f>
        <v xml:space="preserve"> </v>
      </c>
      <c r="P36" s="21" t="str">
        <f>IF((IF(DATA!$K35=COLUMN() - 2,1,0)+IF(DATA!$L35=COLUMN() - 2,1,0)+IF(DATA!$M35=COLUMN() - 2,1,0))=0," ",(IF(OR(DATA!$K$15=СПИСОК!$A35,DATA!$L$15=СПИСОК!$A35,DATA!$M$15=СПИСОК!$A35),"++","+")))</f>
        <v xml:space="preserve"> </v>
      </c>
      <c r="Q36" s="21" t="str">
        <f>IF((IF(DATA!$K35=COLUMN() - 2,1,0)+IF(DATA!$L35=COLUMN() - 2,1,0)+IF(DATA!$M35=COLUMN() - 2,1,0))=0," ",(IF(OR(DATA!$K$16=СПИСОК!$A35,DATA!$L$16=СПИСОК!$A35,DATA!$M$16=СПИСОК!$A35),"++","+")))</f>
        <v xml:space="preserve"> </v>
      </c>
      <c r="R36" s="21" t="str">
        <f>IF((IF(DATA!$K35=COLUMN() - 2,1,0)+IF(DATA!$L35=COLUMN() - 2,1,0)+IF(DATA!$M35=COLUMN() - 2,1,0))=0," ",(IF(OR(DATA!$K$17=СПИСОК!$A35,DATA!$L$17=СПИСОК!$A35,DATA!$M$17=СПИСОК!$A35),"++","+")))</f>
        <v xml:space="preserve"> </v>
      </c>
      <c r="S36" s="21" t="str">
        <f>IF((IF(DATA!$K35=COLUMN() - 2,1,0)+IF(DATA!$L35=COLUMN() - 2,1,0)+IF(DATA!$M35=COLUMN() - 2,1,0))=0," ",(IF(OR(DATA!$K$18=СПИСОК!$A35,DATA!$L$18=СПИСОК!$A35,DATA!$M$18=СПИСОК!$A35),"++","+")))</f>
        <v xml:space="preserve"> </v>
      </c>
      <c r="T36" s="21" t="str">
        <f>IF((IF(DATA!$K35=COLUMN() - 2,1,0)+IF(DATA!$L35=COLUMN() - 2,1,0)+IF(DATA!$M35=COLUMN() - 2,1,0))=0," ",(IF(OR(DATA!$K$19=СПИСОК!$A35,DATA!$L$19=СПИСОК!$A35,DATA!$M$19=СПИСОК!$A35),"++","+")))</f>
        <v xml:space="preserve"> </v>
      </c>
      <c r="U36" s="21" t="str">
        <f>IF((IF(DATA!$K35=COLUMN() - 2,1,0)+IF(DATA!$L35=COLUMN() - 2,1,0)+IF(DATA!$M35=COLUMN() - 2,1,0))=0," ",(IF(OR(DATA!$K$20=СПИСОК!$A35,DATA!$L$20=СПИСОК!$A35,DATA!$M$20=СПИСОК!$A35),"++","+")))</f>
        <v xml:space="preserve"> </v>
      </c>
      <c r="V36" s="21" t="str">
        <f>IF((IF(DATA!$K35=COLUMN() - 2,1,0)+IF(DATA!$L35=COLUMN() - 2,1,0)+IF(DATA!$M35=COLUMN() - 2,1,0))=0," ",(IF(OR(DATA!$K$21=СПИСОК!$A35,DATA!$L$21=СПИСОК!$A35,DATA!$M$21=СПИСОК!$A35),"++","+")))</f>
        <v xml:space="preserve"> </v>
      </c>
      <c r="W36" s="21" t="str">
        <f>IF((IF(DATA!$K35=COLUMN() - 2,1,0)+IF(DATA!$L35=COLUMN() - 2,1,0)+IF(DATA!$M35=COLUMN() - 2,1,0))=0," ",(IF(OR(DATA!$K$22=СПИСОК!$A35,DATA!$L$22=СПИСОК!$A35,DATA!$M$22=СПИСОК!$A35),"++","+")))</f>
        <v xml:space="preserve"> </v>
      </c>
      <c r="X36" s="21" t="str">
        <f>IF((IF(DATA!$K35=COLUMN() - 2,1,0)+IF(DATA!$L35=COLUMN() - 2,1,0)+IF(DATA!$M35=COLUMN() - 2,1,0))=0," ",(IF(OR(DATA!$K$23=СПИСОК!$A35,DATA!$L$23=СПИСОК!$A35,DATA!$M$23=СПИСОК!$A35),"++","+")))</f>
        <v xml:space="preserve"> </v>
      </c>
      <c r="Y36" s="21" t="str">
        <f>IF((IF(DATA!$K35=COLUMN() - 2,1,0)+IF(DATA!$L35=COLUMN() - 2,1,0)+IF(DATA!$M35=COLUMN() - 2,1,0))=0," ",(IF(OR(DATA!$K$24=СПИСОК!$A35,DATA!$L$24=СПИСОК!$A35,DATA!$M$24=СПИСОК!$A35),"++","+")))</f>
        <v xml:space="preserve"> </v>
      </c>
      <c r="Z36" s="21" t="str">
        <f>IF((IF(DATA!$K35=COLUMN() - 2,1,0)+IF(DATA!$L35=COLUMN() - 2,1,0)+IF(DATA!$M35=COLUMN() - 2,1,0))=0," ",(IF(OR(DATA!$K$25=СПИСОК!$A35,DATA!$L$25=СПИСОК!$A35,DATA!$M$25=СПИСОК!$A35),"++","+")))</f>
        <v xml:space="preserve"> </v>
      </c>
      <c r="AA36" s="21" t="str">
        <f>IF((IF(DATA!$K35=COLUMN() - 2,1,0)+IF(DATA!$L35=COLUMN() - 2,1,0)+IF(DATA!$M35=COLUMN() - 2,1,0))=0," ",(IF(OR(DATA!$K$26=СПИСОК!$A35,DATA!$L$26=СПИСОК!$A35,DATA!$M$26=СПИСОК!$A35),"++","+")))</f>
        <v xml:space="preserve"> </v>
      </c>
      <c r="AB36" s="21" t="str">
        <f>IF((IF(DATA!$K35=COLUMN() - 2,1,0)+IF(DATA!$L35=COLUMN() - 2,1,0)+IF(DATA!$M35=COLUMN() - 2,1,0))=0," ",(IF(OR(DATA!$K$27=СПИСОК!$A35,DATA!$L$27=СПИСОК!$A35,DATA!$M$27=СПИСОК!$A35),"++","+")))</f>
        <v>+</v>
      </c>
      <c r="AC36" s="21" t="str">
        <f>IF((IF(DATA!$K35=COLUMN() - 2,1,0)+IF(DATA!$L35=COLUMN() - 2,1,0)+IF(DATA!$M35=COLUMN() - 2,1,0))=0," ",(IF(OR(DATA!$K$28=СПИСОК!$A35,DATA!$L$28=СПИСОК!$A35,DATA!$M$28=СПИСОК!$A35),"++","+")))</f>
        <v>+</v>
      </c>
      <c r="AD36" s="21" t="str">
        <f>IF((IF(DATA!$K35=COLUMN() - 2,1,0)+IF(DATA!$L35=COLUMN() - 2,1,0)+IF(DATA!$M35=COLUMN() - 2,1,0))=0," ",(IF(OR(DATA!$K$29=СПИСОК!$A35,DATA!$L$29=СПИСОК!$A35,DATA!$M$29=СПИСОК!$A35),"++","+")))</f>
        <v xml:space="preserve"> </v>
      </c>
      <c r="AE36" s="21" t="str">
        <f>IF((IF(DATA!$K35=COLUMN() - 2,1,0)+IF(DATA!$L35=COLUMN() - 2,1,0)+IF(DATA!$M35=COLUMN() - 2,1,0))=0," ",(IF(OR(DATA!$K$30=СПИСОК!$A35,DATA!$L$30=СПИСОК!$A35,DATA!$M$30=СПИСОК!$A35),"++","+")))</f>
        <v xml:space="preserve"> </v>
      </c>
      <c r="AF36" s="21" t="str">
        <f>IF((IF(DATA!$K35=COLUMN() - 2,1,0)+IF(DATA!$L35=COLUMN() - 2,1,0)+IF(DATA!$M35=COLUMN() - 2,1,0))=0," ",(IF(OR(DATA!$K$31=СПИСОК!$A35,DATA!$L$31=СПИСОК!$A35,DATA!$M$31=СПИСОК!$A35),"++","+")))</f>
        <v xml:space="preserve"> </v>
      </c>
      <c r="AG36" s="21" t="str">
        <f>IF((IF(DATA!$K35=COLUMN() - 2,1,0)+IF(DATA!$L35=COLUMN() - 2,1,0)+IF(DATA!$M35=COLUMN() - 2,1,0))=0," ",(IF(OR(DATA!$K$32=СПИСОК!$A35,DATA!$L$32=СПИСОК!$A35,DATA!$M$32=СПИСОК!$A35),"++","+")))</f>
        <v xml:space="preserve"> </v>
      </c>
      <c r="AH36" s="21" t="str">
        <f>IF((IF(DATA!$K35=COLUMN() - 2,1,0)+IF(DATA!$L35=COLUMN() - 2,1,0)+IF(DATA!$M35=COLUMN() - 2,1,0))=0," ",(IF(OR(DATA!$K$33=СПИСОК!$A35,DATA!$L$33=СПИСОК!$A35,DATA!$M$33=СПИСОК!$A35),"++","+")))</f>
        <v xml:space="preserve"> </v>
      </c>
      <c r="AI36" s="21" t="str">
        <f>IF((IF(DATA!$K35=COLUMN() - 2,1,0)+IF(DATA!$L35=COLUMN() - 2,1,0)+IF(DATA!$M35=COLUMN() - 2,1,0))=0," ",(IF(OR(DATA!$K$34=СПИСОК!$A35,DATA!$L$34=СПИСОК!$A35,DATA!$M$34=СПИСОК!$A35),"++","+")))</f>
        <v xml:space="preserve"> </v>
      </c>
      <c r="AJ36" s="23"/>
      <c r="AK36" s="21" t="str">
        <f>IF((IF(DATA!$K35=COLUMN() - 2,1,0)+IF(DATA!$L35=COLUMN() - 2,1,0)+IF(DATA!$M35=COLUMN() - 2,1,0))=0," ",(IF(OR(DATA!$K$36=СПИСОК!$A35,DATA!$L$36=СПИСОК!$A35,DATA!$M$36=СПИСОК!$A35),"++","+")))</f>
        <v xml:space="preserve"> </v>
      </c>
      <c r="AL36" s="21" t="str">
        <f>IF((IF(DATA!$K35=COLUMN() - 2,1,0)+IF(DATA!$L35=COLUMN() - 2,1,0)+IF(DATA!$M35=COLUMN() - 2,1,0))=0," ",(IF(OR(DATA!$K$37=СПИСОК!$A35,DATA!$L$37=СПИСОК!$A35,DATA!$M$37=СПИСОК!$A35),"++","+")))</f>
        <v xml:space="preserve"> </v>
      </c>
      <c r="AM36" s="21" t="str">
        <f>IF((IF(DATA!$K35=COLUMN() - 2,1,0)+IF(DATA!$L35=COLUMN() - 2,1,0)+IF(DATA!$M35=COLUMN() - 2,1,0))=0," ",(IF(OR(DATA!$K$38=СПИСОК!$A35,DATA!$L$38=СПИСОК!$A35,DATA!$M$38=СПИСОК!$A35),"++","+")))</f>
        <v xml:space="preserve"> </v>
      </c>
      <c r="AN36" s="21" t="str">
        <f>IF((IF(DATA!$K35=COLUMN() - 2,1,0)+IF(DATA!$L35=COLUMN() - 2,1,0)+IF(DATA!$M35=COLUMN() - 2,1,0))=0," ",(IF(OR(DATA!$K$39=СПИСОК!$A35,DATA!$L$39=СПИСОК!$A35,DATA!$M$39=СПИСОК!$A35),"++","+")))</f>
        <v xml:space="preserve"> </v>
      </c>
      <c r="AO36" s="21" t="str">
        <f>IF((IF(DATA!$K35=COLUMN() - 2,1,0)+IF(DATA!$L35=COLUMN() - 2,1,0)+IF(DATA!$M35=COLUMN() - 2,1,0))=0," ",(IF(OR(DATA!$K$40=СПИСОК!$A35,DATA!$L$40=СПИСОК!$A35,DATA!$M$40=СПИСОК!$A35),"++","+")))</f>
        <v xml:space="preserve"> </v>
      </c>
      <c r="AP36" s="41" t="str">
        <f>IF((IF(DATA!$K35=COLUMN() - 2,1,0)+IF(DATA!$L35=COLUMN() - 2,1,0)+IF(DATA!$M35=COLUMN() - 2,1,0))=0," ",(IF(OR(DATA!$K$41=СПИСОК!$A35,DATA!$L$41=СПИСОК!$A35,DATA!$M$41=СПИСОК!$A35),"++","+")))</f>
        <v xml:space="preserve"> </v>
      </c>
      <c r="AQ36" s="33"/>
    </row>
    <row r="37" spans="1:43" ht="45" customHeight="1" x14ac:dyDescent="0.3">
      <c r="A37" s="85" t="str">
        <f>IF(СПИСОК!B36="","",СПИСОК!B36)</f>
        <v>ㅤ</v>
      </c>
      <c r="B37" s="22"/>
      <c r="C37" s="20" t="str">
        <f>IF((IF(DATA!$K36=1,1,0)+IF(DATA!$L36=1,1,0)+IF(DATA!$M36=1,1,0))=0," ",(IF(OR(DATA!$K$2=СПИСОК!$A36,DATA!$L$2=СПИСОК!$A36,DATA!$M$2=СПИСОК!$A36),"++","+")))</f>
        <v xml:space="preserve"> </v>
      </c>
      <c r="D37" s="20" t="str">
        <f>IF((IF(DATA!K36=2,1,0)+IF(DATA!$L36=2,1,0)+IF(DATA!$M36=2,1,0))=0," ",(IF(OR(DATA!$K$3=СПИСОК!$A36,DATA!$L$3=СПИСОК!$A36,DATA!$M$3=СПИСОК!$A36),"++","+")))</f>
        <v xml:space="preserve"> </v>
      </c>
      <c r="E37" s="20" t="str">
        <f>IF((IF(DATA!$K36=3,1,0)+IF(DATA!$L36=3,1,0)+IF(DATA!$M36=3,1,0))=0," ",(IF(OR(DATA!$K$4=СПИСОК!$A36,DATA!$L$4=СПИСОК!$A36,DATA!$M$4=СПИСОК!$A36),"++","+")))</f>
        <v xml:space="preserve"> </v>
      </c>
      <c r="F37" s="20" t="str">
        <f>IF((IF(DATA!$K36=4,1,0)+IF(DATA!$L36=4,1,0)+IF(DATA!$M36=4,1,0))=0," ",(IF(OR(DATA!$K$5=СПИСОК!$A36,DATA!$L$5=СПИСОК!$A36,DATA!$M$5=СПИСОК!$A36),"++","+")))</f>
        <v xml:space="preserve"> </v>
      </c>
      <c r="G37" s="20" t="str">
        <f>IF((IF(DATA!$K36=COLUMN() - 2,1,0)+IF(DATA!$L36=COLUMN() - 2,1,0)+IF(DATA!$M36=COLUMN() - 2,1,0))=0," ",(IF(OR(DATA!$K$6=СПИСОК!$A36,DATA!$L$6=СПИСОК!$A36,DATA!$M$6=СПИСОК!$A36),"++","+")))</f>
        <v xml:space="preserve"> </v>
      </c>
      <c r="H37" s="20" t="str">
        <f>IF((IF(DATA!$K36=COLUMN() - 2,1,0)+IF(DATA!$L36=COLUMN() - 2,1,0)+IF(DATA!$M36=COLUMN() - 2,1,0))=0," ",(IF(OR(DATA!$K$7=СПИСОК!$A36,DATA!$L$7=СПИСОК!$A36,DATA!$M$7=СПИСОК!$A36),"++","+")))</f>
        <v xml:space="preserve"> </v>
      </c>
      <c r="I37" s="20" t="str">
        <f>IF((IF(DATA!$K36=COLUMN() - 2,1,0)+IF(DATA!$L36=COLUMN() - 2,1,0)+IF(DATA!$M36=COLUMN() - 2,1,0))=0," ",(IF(OR(DATA!$K$8=СПИСОК!$A36,DATA!$L$8=СПИСОК!$A36,DATA!$M$8=СПИСОК!$A36),"++","+")))</f>
        <v xml:space="preserve"> </v>
      </c>
      <c r="J37" s="21" t="str">
        <f>IF((IF(DATA!$K36=COLUMN() - 2,1,0)+IF(DATA!$L36=COLUMN() - 2,1,0)+IF(DATA!$M36=COLUMN() - 2,1,0))=0," ",(IF(OR(DATA!$K$9=СПИСОК!$A36,DATA!$L$9=СПИСОК!$A36,DATA!$M$9=СПИСОК!$A36),"++","+")))</f>
        <v xml:space="preserve"> </v>
      </c>
      <c r="K37" s="21" t="str">
        <f>IF((IF(DATA!$K36=COLUMN() - 2,1,0)+IF(DATA!$L36=COLUMN() - 2,1,0)+IF(DATA!$M36=COLUMN() - 2,1,0))=0," ",(IF(OR(DATA!$K$10=СПИСОК!$A36,DATA!$L$10=СПИСОК!$A36,DATA!$M$10=СПИСОК!$A36),"++","+")))</f>
        <v xml:space="preserve"> </v>
      </c>
      <c r="L37" s="21" t="str">
        <f>IF((IF(DATA!$K36=COLUMN() - 2,1,0)+IF(DATA!$L36=COLUMN() - 2,1,0)+IF(DATA!$M36=COLUMN() - 2,1,0))=0," ",(IF(OR(DATA!$K$11=СПИСОК!$A36,DATA!$L$11=СПИСОК!$A36,DATA!$M$11=СПИСОК!$A36),"++","+")))</f>
        <v xml:space="preserve"> </v>
      </c>
      <c r="M37" s="21" t="str">
        <f>IF((IF(DATA!$K36=COLUMN() - 2,1,0)+IF(DATA!$L36=COLUMN() - 2,1,0)+IF(DATA!$M36=COLUMN() - 2,1,0))=0," ",(IF(OR(DATA!$K$12=СПИСОК!$A36,DATA!$L$12=СПИСОК!$A36,DATA!$M$12=СПИСОК!$A36),"++","+")))</f>
        <v xml:space="preserve"> </v>
      </c>
      <c r="N37" s="21" t="str">
        <f>IF((IF(DATA!$K36=COLUMN() - 2,1,0)+IF(DATA!$L36=COLUMN() - 2,1,0)+IF(DATA!$M36=COLUMN() - 2,1,0))=0," ",(IF(OR(DATA!$K$13=СПИСОК!$A36,DATA!$L$13=СПИСОК!$A36,DATA!$M$13=СПИСОК!$A36),"++","+")))</f>
        <v xml:space="preserve"> </v>
      </c>
      <c r="O37" s="21" t="str">
        <f>IF((IF(DATA!$K36=COLUMN() - 2,1,0)+IF(DATA!$L36=COLUMN() - 2,1,0)+IF(DATA!$M36=COLUMN() - 2,1,0))=0," ",(IF(OR(DATA!$K$14=СПИСОК!$A36,DATA!$L$14=СПИСОК!$A36,DATA!$M$14=СПИСОК!$A36),"++","+")))</f>
        <v xml:space="preserve"> </v>
      </c>
      <c r="P37" s="21" t="str">
        <f>IF((IF(DATA!$K36=COLUMN() - 2,1,0)+IF(DATA!$L36=COLUMN() - 2,1,0)+IF(DATA!$M36=COLUMN() - 2,1,0))=0," ",(IF(OR(DATA!$K$15=СПИСОК!$A36,DATA!$L$15=СПИСОК!$A36,DATA!$M$15=СПИСОК!$A36),"++","+")))</f>
        <v xml:space="preserve"> </v>
      </c>
      <c r="Q37" s="21" t="str">
        <f>IF((IF(DATA!$K36=COLUMN() - 2,1,0)+IF(DATA!$L36=COLUMN() - 2,1,0)+IF(DATA!$M36=COLUMN() - 2,1,0))=0," ",(IF(OR(DATA!$K$16=СПИСОК!$A36,DATA!$L$16=СПИСОК!$A36,DATA!$M$16=СПИСОК!$A36),"++","+")))</f>
        <v xml:space="preserve"> </v>
      </c>
      <c r="R37" s="21" t="str">
        <f>IF((IF(DATA!$K36=COLUMN() - 2,1,0)+IF(DATA!$L36=COLUMN() - 2,1,0)+IF(DATA!$M36=COLUMN() - 2,1,0))=0," ",(IF(OR(DATA!$K$17=СПИСОК!$A36,DATA!$L$17=СПИСОК!$A36,DATA!$M$17=СПИСОК!$A36),"++","+")))</f>
        <v xml:space="preserve"> </v>
      </c>
      <c r="S37" s="21" t="str">
        <f>IF((IF(DATA!$K36=COLUMN() - 2,1,0)+IF(DATA!$L36=COLUMN() - 2,1,0)+IF(DATA!$M36=COLUMN() - 2,1,0))=0," ",(IF(OR(DATA!$K$18=СПИСОК!$A36,DATA!$L$18=СПИСОК!$A36,DATA!$M$18=СПИСОК!$A36),"++","+")))</f>
        <v xml:space="preserve"> </v>
      </c>
      <c r="T37" s="21" t="str">
        <f>IF((IF(DATA!$K36=COLUMN() - 2,1,0)+IF(DATA!$L36=COLUMN() - 2,1,0)+IF(DATA!$M36=COLUMN() - 2,1,0))=0," ",(IF(OR(DATA!$K$19=СПИСОК!$A36,DATA!$L$19=СПИСОК!$A36,DATA!$M$19=СПИСОК!$A36),"++","+")))</f>
        <v xml:space="preserve"> </v>
      </c>
      <c r="U37" s="21" t="str">
        <f>IF((IF(DATA!$K36=COLUMN() - 2,1,0)+IF(DATA!$L36=COLUMN() - 2,1,0)+IF(DATA!$M36=COLUMN() - 2,1,0))=0," ",(IF(OR(DATA!$K$20=СПИСОК!$A36,DATA!$L$20=СПИСОК!$A36,DATA!$M$20=СПИСОК!$A36),"++","+")))</f>
        <v xml:space="preserve"> </v>
      </c>
      <c r="V37" s="21" t="str">
        <f>IF((IF(DATA!$K36=COLUMN() - 2,1,0)+IF(DATA!$L36=COLUMN() - 2,1,0)+IF(DATA!$M36=COLUMN() - 2,1,0))=0," ",(IF(OR(DATA!$K$21=СПИСОК!$A36,DATA!$L$21=СПИСОК!$A36,DATA!$M$21=СПИСОК!$A36),"++","+")))</f>
        <v xml:space="preserve"> </v>
      </c>
      <c r="W37" s="21" t="str">
        <f>IF((IF(DATA!$K36=COLUMN() - 2,1,0)+IF(DATA!$L36=COLUMN() - 2,1,0)+IF(DATA!$M36=COLUMN() - 2,1,0))=0," ",(IF(OR(DATA!$K$22=СПИСОК!$A36,DATA!$L$22=СПИСОК!$A36,DATA!$M$22=СПИСОК!$A36),"++","+")))</f>
        <v xml:space="preserve"> </v>
      </c>
      <c r="X37" s="21" t="str">
        <f>IF((IF(DATA!$K36=COLUMN() - 2,1,0)+IF(DATA!$L36=COLUMN() - 2,1,0)+IF(DATA!$M36=COLUMN() - 2,1,0))=0," ",(IF(OR(DATA!$K$23=СПИСОК!$A36,DATA!$L$23=СПИСОК!$A36,DATA!$M$23=СПИСОК!$A36),"++","+")))</f>
        <v xml:space="preserve"> </v>
      </c>
      <c r="Y37" s="21" t="str">
        <f>IF((IF(DATA!$K36=COLUMN() - 2,1,0)+IF(DATA!$L36=COLUMN() - 2,1,0)+IF(DATA!$M36=COLUMN() - 2,1,0))=0," ",(IF(OR(DATA!$K$24=СПИСОК!$A36,DATA!$L$24=СПИСОК!$A36,DATA!$M$24=СПИСОК!$A36),"++","+")))</f>
        <v xml:space="preserve"> </v>
      </c>
      <c r="Z37" s="21" t="str">
        <f>IF((IF(DATA!$K36=COLUMN() - 2,1,0)+IF(DATA!$L36=COLUMN() - 2,1,0)+IF(DATA!$M36=COLUMN() - 2,1,0))=0," ",(IF(OR(DATA!$K$25=СПИСОК!$A36,DATA!$L$25=СПИСОК!$A36,DATA!$M$25=СПИСОК!$A36),"++","+")))</f>
        <v xml:space="preserve"> </v>
      </c>
      <c r="AA37" s="21" t="str">
        <f>IF((IF(DATA!$K36=COLUMN() - 2,1,0)+IF(DATA!$L36=COLUMN() - 2,1,0)+IF(DATA!$M36=COLUMN() - 2,1,0))=0," ",(IF(OR(DATA!$K$26=СПИСОК!$A36,DATA!$L$26=СПИСОК!$A36,DATA!$M$26=СПИСОК!$A36),"++","+")))</f>
        <v xml:space="preserve"> </v>
      </c>
      <c r="AB37" s="21" t="str">
        <f>IF((IF(DATA!$K36=COLUMN() - 2,1,0)+IF(DATA!$L36=COLUMN() - 2,1,0)+IF(DATA!$M36=COLUMN() - 2,1,0))=0," ",(IF(OR(DATA!$K$27=СПИСОК!$A36,DATA!$L$27=СПИСОК!$A36,DATA!$M$27=СПИСОК!$A36),"++","+")))</f>
        <v xml:space="preserve"> </v>
      </c>
      <c r="AC37" s="21" t="str">
        <f>IF((IF(DATA!$K36=COLUMN() - 2,1,0)+IF(DATA!$L36=COLUMN() - 2,1,0)+IF(DATA!$M36=COLUMN() - 2,1,0))=0," ",(IF(OR(DATA!$K$28=СПИСОК!$A36,DATA!$L$28=СПИСОК!$A36,DATA!$M$28=СПИСОК!$A36),"++","+")))</f>
        <v xml:space="preserve"> </v>
      </c>
      <c r="AD37" s="21" t="str">
        <f>IF((IF(DATA!$K36=COLUMN() - 2,1,0)+IF(DATA!$L36=COLUMN() - 2,1,0)+IF(DATA!$M36=COLUMN() - 2,1,0))=0," ",(IF(OR(DATA!$K$29=СПИСОК!$A36,DATA!$L$29=СПИСОК!$A36,DATA!$M$29=СПИСОК!$A36),"++","+")))</f>
        <v xml:space="preserve"> </v>
      </c>
      <c r="AE37" s="21" t="str">
        <f>IF((IF(DATA!$K36=COLUMN() - 2,1,0)+IF(DATA!$L36=COLUMN() - 2,1,0)+IF(DATA!$M36=COLUMN() - 2,1,0))=0," ",(IF(OR(DATA!$K$30=СПИСОК!$A36,DATA!$L$30=СПИСОК!$A36,DATA!$M$30=СПИСОК!$A36),"++","+")))</f>
        <v xml:space="preserve"> </v>
      </c>
      <c r="AF37" s="21" t="str">
        <f>IF((IF(DATA!$K36=COLUMN() - 2,1,0)+IF(DATA!$L36=COLUMN() - 2,1,0)+IF(DATA!$M36=COLUMN() - 2,1,0))=0," ",(IF(OR(DATA!$K$31=СПИСОК!$A36,DATA!$L$31=СПИСОК!$A36,DATA!$M$31=СПИСОК!$A36),"++","+")))</f>
        <v xml:space="preserve"> </v>
      </c>
      <c r="AG37" s="21" t="str">
        <f>IF((IF(DATA!$K36=COLUMN() - 2,1,0)+IF(DATA!$L36=COLUMN() - 2,1,0)+IF(DATA!$M36=COLUMN() - 2,1,0))=0," ",(IF(OR(DATA!$K$32=СПИСОК!$A36,DATA!$L$32=СПИСОК!$A36,DATA!$M$32=СПИСОК!$A36),"++","+")))</f>
        <v xml:space="preserve"> </v>
      </c>
      <c r="AH37" s="21" t="str">
        <f>IF((IF(DATA!$K36=COLUMN() - 2,1,0)+IF(DATA!$L36=COLUMN() - 2,1,0)+IF(DATA!$M36=COLUMN() - 2,1,0))=0," ",(IF(OR(DATA!$K$33=СПИСОК!$A36,DATA!$L$33=СПИСОК!$A36,DATA!$M$33=СПИСОК!$A36),"++","+")))</f>
        <v xml:space="preserve"> </v>
      </c>
      <c r="AI37" s="21" t="str">
        <f>IF((IF(DATA!$K36=COLUMN() - 2,1,0)+IF(DATA!$L36=COLUMN() - 2,1,0)+IF(DATA!$M36=COLUMN() - 2,1,0))=0," ",(IF(OR(DATA!$K$34=СПИСОК!$A36,DATA!$L$34=СПИСОК!$A36,DATA!$M$34=СПИСОК!$A36),"++","+")))</f>
        <v xml:space="preserve"> </v>
      </c>
      <c r="AJ37" s="21" t="str">
        <f>IF((IF(DATA!$K36=COLUMN() - 2,1,0)+IF(DATA!$L36=COLUMN() - 2,1,0)+IF(DATA!$M36=COLUMN() - 2,1,0))=0," ",(IF(OR(DATA!$K$35=СПИСОК!$A36,DATA!$L$35=СПИСОК!$A36,DATA!$M$35=СПИСОК!$A36),"++","+")))</f>
        <v xml:space="preserve"> </v>
      </c>
      <c r="AK37" s="23"/>
      <c r="AL37" s="21" t="str">
        <f>IF((IF(DATA!$K36=COLUMN() - 2,1,0)+IF(DATA!$L36=COLUMN() - 2,1,0)+IF(DATA!$M36=COLUMN() - 2,1,0))=0," ",(IF(OR(DATA!$K$37=СПИСОК!$A36,DATA!$L$37=СПИСОК!$A36,DATA!$M$37=СПИСОК!$A36),"++","+")))</f>
        <v xml:space="preserve"> </v>
      </c>
      <c r="AM37" s="21" t="str">
        <f>IF((IF(DATA!$K36=COLUMN() - 2,1,0)+IF(DATA!$L36=COLUMN() - 2,1,0)+IF(DATA!$M36=COLUMN() - 2,1,0))=0," ",(IF(OR(DATA!$K$38=СПИСОК!$A36,DATA!$L$38=СПИСОК!$A36,DATA!$M$38=СПИСОК!$A36),"++","+")))</f>
        <v xml:space="preserve"> </v>
      </c>
      <c r="AN37" s="21" t="str">
        <f>IF((IF(DATA!$K36=COLUMN() - 2,1,0)+IF(DATA!$L36=COLUMN() - 2,1,0)+IF(DATA!$M36=COLUMN() - 2,1,0))=0," ",(IF(OR(DATA!$K$39=СПИСОК!$A36,DATA!$L$39=СПИСОК!$A36,DATA!$M$39=СПИСОК!$A36),"++","+")))</f>
        <v xml:space="preserve"> </v>
      </c>
      <c r="AO37" s="21" t="str">
        <f>IF((IF(DATA!$K36=COLUMN() - 2,1,0)+IF(DATA!$L36=COLUMN() - 2,1,0)+IF(DATA!$M36=COLUMN() - 2,1,0))=0," ",(IF(OR(DATA!$K$40=СПИСОК!$A36,DATA!$L$40=СПИСОК!$A36,DATA!$M$40=СПИСОК!$A36),"++","+")))</f>
        <v xml:space="preserve"> </v>
      </c>
      <c r="AP37" s="41" t="str">
        <f>IF((IF(DATA!$K36=COLUMN() - 2,1,0)+IF(DATA!$L36=COLUMN() - 2,1,0)+IF(DATA!$M36=COLUMN() - 2,1,0))=0," ",(IF(OR(DATA!$K$41=СПИСОК!$A36,DATA!$L$41=СПИСОК!$A36,DATA!$M$41=СПИСОК!$A36),"++","+")))</f>
        <v xml:space="preserve"> </v>
      </c>
      <c r="AQ37" s="33"/>
    </row>
    <row r="38" spans="1:43" ht="45" customHeight="1" x14ac:dyDescent="0.3">
      <c r="A38" s="85" t="str">
        <f>IF(СПИСОК!B37="","",СПИСОК!B37)</f>
        <v>ㅤ</v>
      </c>
      <c r="B38" s="22"/>
      <c r="C38" s="20" t="str">
        <f>IF((IF(DATA!$K37=1,1,0)+IF(DATA!$L37=1,1,0)+IF(DATA!$M37=1,1,0))=0," ",(IF(OR(DATA!$K$2=СПИСОК!$A37,DATA!$L$2=СПИСОК!$A37,DATA!$M$2=СПИСОК!$A37),"++","+")))</f>
        <v xml:space="preserve"> </v>
      </c>
      <c r="D38" s="20" t="str">
        <f>IF((IF(DATA!K37=2,1,0)+IF(DATA!$L37=2,1,0)+IF(DATA!$M37=2,1,0))=0," ",(IF(OR(DATA!$K$3=СПИСОК!$A37,DATA!$L$3=СПИСОК!$A37,DATA!$M$3=СПИСОК!$A37),"++","+")))</f>
        <v xml:space="preserve"> </v>
      </c>
      <c r="E38" s="20" t="str">
        <f>IF((IF(DATA!$K37=3,1,0)+IF(DATA!$L37=3,1,0)+IF(DATA!$M37=3,1,0))=0," ",(IF(OR(DATA!$K$4=СПИСОК!$A37,DATA!$L$4=СПИСОК!$A37,DATA!$M$4=СПИСОК!$A37),"++","+")))</f>
        <v xml:space="preserve"> </v>
      </c>
      <c r="F38" s="20" t="str">
        <f>IF((IF(DATA!$K37=4,1,0)+IF(DATA!$L37=4,1,0)+IF(DATA!$M37=4,1,0))=0," ",(IF(OR(DATA!$K$5=СПИСОК!$A37,DATA!$L$5=СПИСОК!$A37,DATA!$M$5=СПИСОК!$A37),"++","+")))</f>
        <v xml:space="preserve"> </v>
      </c>
      <c r="G38" s="20" t="str">
        <f>IF((IF(DATA!$K37=COLUMN() - 2,1,0)+IF(DATA!$L37=COLUMN() - 2,1,0)+IF(DATA!$M37=COLUMN() - 2,1,0))=0," ",(IF(OR(DATA!$K$6=СПИСОК!$A37,DATA!$L$6=СПИСОК!$A37,DATA!$M$6=СПИСОК!$A37),"++","+")))</f>
        <v xml:space="preserve"> </v>
      </c>
      <c r="H38" s="20" t="str">
        <f>IF((IF(DATA!$K37=COLUMN() - 2,1,0)+IF(DATA!$L37=COLUMN() - 2,1,0)+IF(DATA!$M37=COLUMN() - 2,1,0))=0," ",(IF(OR(DATA!$K$7=СПИСОК!$A37,DATA!$L$7=СПИСОК!$A37,DATA!$M$7=СПИСОК!$A37),"++","+")))</f>
        <v xml:space="preserve"> </v>
      </c>
      <c r="I38" s="20" t="str">
        <f>IF((IF(DATA!$K37=COLUMN() - 2,1,0)+IF(DATA!$L37=COLUMN() - 2,1,0)+IF(DATA!$M37=COLUMN() - 2,1,0))=0," ",(IF(OR(DATA!$K$8=СПИСОК!$A37,DATA!$L$8=СПИСОК!$A37,DATA!$M$8=СПИСОК!$A37),"++","+")))</f>
        <v xml:space="preserve"> </v>
      </c>
      <c r="J38" s="21" t="str">
        <f>IF((IF(DATA!$K37=COLUMN() - 2,1,0)+IF(DATA!$L37=COLUMN() - 2,1,0)+IF(DATA!$M37=COLUMN() - 2,1,0))=0," ",(IF(OR(DATA!$K$9=СПИСОК!$A37,DATA!$L$9=СПИСОК!$A37,DATA!$M$9=СПИСОК!$A37),"++","+")))</f>
        <v xml:space="preserve"> </v>
      </c>
      <c r="K38" s="21" t="str">
        <f>IF((IF(DATA!$K37=COLUMN() - 2,1,0)+IF(DATA!$L37=COLUMN() - 2,1,0)+IF(DATA!$M37=COLUMN() - 2,1,0))=0," ",(IF(OR(DATA!$K$10=СПИСОК!$A37,DATA!$L$10=СПИСОК!$A37,DATA!$M$10=СПИСОК!$A37),"++","+")))</f>
        <v xml:space="preserve"> </v>
      </c>
      <c r="L38" s="21" t="str">
        <f>IF((IF(DATA!$K37=COLUMN() - 2,1,0)+IF(DATA!$L37=COLUMN() - 2,1,0)+IF(DATA!$M37=COLUMN() - 2,1,0))=0," ",(IF(OR(DATA!$K$11=СПИСОК!$A37,DATA!$L$11=СПИСОК!$A37,DATA!$M$11=СПИСОК!$A37),"++","+")))</f>
        <v xml:space="preserve"> </v>
      </c>
      <c r="M38" s="21" t="str">
        <f>IF((IF(DATA!$K37=COLUMN() - 2,1,0)+IF(DATA!$L37=COLUMN() - 2,1,0)+IF(DATA!$M37=COLUMN() - 2,1,0))=0," ",(IF(OR(DATA!$K$12=СПИСОК!$A37,DATA!$L$12=СПИСОК!$A37,DATA!$M$12=СПИСОК!$A37),"++","+")))</f>
        <v xml:space="preserve"> </v>
      </c>
      <c r="N38" s="21" t="str">
        <f>IF((IF(DATA!$K37=COLUMN() - 2,1,0)+IF(DATA!$L37=COLUMN() - 2,1,0)+IF(DATA!$M37=COLUMN() - 2,1,0))=0," ",(IF(OR(DATA!$K$13=СПИСОК!$A37,DATA!$L$13=СПИСОК!$A37,DATA!$M$13=СПИСОК!$A37),"++","+")))</f>
        <v xml:space="preserve"> </v>
      </c>
      <c r="O38" s="21" t="str">
        <f>IF((IF(DATA!$K37=COLUMN() - 2,1,0)+IF(DATA!$L37=COLUMN() - 2,1,0)+IF(DATA!$M37=COLUMN() - 2,1,0))=0," ",(IF(OR(DATA!$K$14=СПИСОК!$A37,DATA!$L$14=СПИСОК!$A37,DATA!$M$14=СПИСОК!$A37),"++","+")))</f>
        <v xml:space="preserve"> </v>
      </c>
      <c r="P38" s="21" t="str">
        <f>IF((IF(DATA!$K37=COLUMN() - 2,1,0)+IF(DATA!$L37=COLUMN() - 2,1,0)+IF(DATA!$M37=COLUMN() - 2,1,0))=0," ",(IF(OR(DATA!$K$15=СПИСОК!$A37,DATA!$L$15=СПИСОК!$A37,DATA!$M$15=СПИСОК!$A37),"++","+")))</f>
        <v xml:space="preserve"> </v>
      </c>
      <c r="Q38" s="21" t="str">
        <f>IF((IF(DATA!$K37=COLUMN() - 2,1,0)+IF(DATA!$L37=COLUMN() - 2,1,0)+IF(DATA!$M37=COLUMN() - 2,1,0))=0," ",(IF(OR(DATA!$K$16=СПИСОК!$A37,DATA!$L$16=СПИСОК!$A37,DATA!$M$16=СПИСОК!$A37),"++","+")))</f>
        <v xml:space="preserve"> </v>
      </c>
      <c r="R38" s="21" t="str">
        <f>IF((IF(DATA!$K37=COLUMN() - 2,1,0)+IF(DATA!$L37=COLUMN() - 2,1,0)+IF(DATA!$M37=COLUMN() - 2,1,0))=0," ",(IF(OR(DATA!$K$17=СПИСОК!$A37,DATA!$L$17=СПИСОК!$A37,DATA!$M$17=СПИСОК!$A37),"++","+")))</f>
        <v xml:space="preserve"> </v>
      </c>
      <c r="S38" s="21" t="str">
        <f>IF((IF(DATA!$K37=COLUMN() - 2,1,0)+IF(DATA!$L37=COLUMN() - 2,1,0)+IF(DATA!$M37=COLUMN() - 2,1,0))=0," ",(IF(OR(DATA!$K$18=СПИСОК!$A37,DATA!$L$18=СПИСОК!$A37,DATA!$M$18=СПИСОК!$A37),"++","+")))</f>
        <v xml:space="preserve"> </v>
      </c>
      <c r="T38" s="21" t="str">
        <f>IF((IF(DATA!$K37=COLUMN() - 2,1,0)+IF(DATA!$L37=COLUMN() - 2,1,0)+IF(DATA!$M37=COLUMN() - 2,1,0))=0," ",(IF(OR(DATA!$K$19=СПИСОК!$A37,DATA!$L$19=СПИСОК!$A37,DATA!$M$19=СПИСОК!$A37),"++","+")))</f>
        <v xml:space="preserve"> </v>
      </c>
      <c r="U38" s="21" t="str">
        <f>IF((IF(DATA!$K37=COLUMN() - 2,1,0)+IF(DATA!$L37=COLUMN() - 2,1,0)+IF(DATA!$M37=COLUMN() - 2,1,0))=0," ",(IF(OR(DATA!$K$20=СПИСОК!$A37,DATA!$L$20=СПИСОК!$A37,DATA!$M$20=СПИСОК!$A37),"++","+")))</f>
        <v xml:space="preserve"> </v>
      </c>
      <c r="V38" s="21" t="str">
        <f>IF((IF(DATA!$K37=COLUMN() - 2,1,0)+IF(DATA!$L37=COLUMN() - 2,1,0)+IF(DATA!$M37=COLUMN() - 2,1,0))=0," ",(IF(OR(DATA!$K$21=СПИСОК!$A37,DATA!$L$21=СПИСОК!$A37,DATA!$M$21=СПИСОК!$A37),"++","+")))</f>
        <v xml:space="preserve"> </v>
      </c>
      <c r="W38" s="21" t="str">
        <f>IF((IF(DATA!$K37=COLUMN() - 2,1,0)+IF(DATA!$L37=COLUMN() - 2,1,0)+IF(DATA!$M37=COLUMN() - 2,1,0))=0," ",(IF(OR(DATA!$K$22=СПИСОК!$A37,DATA!$L$22=СПИСОК!$A37,DATA!$M$22=СПИСОК!$A37),"++","+")))</f>
        <v xml:space="preserve"> </v>
      </c>
      <c r="X38" s="21" t="str">
        <f>IF((IF(DATA!$K37=COLUMN() - 2,1,0)+IF(DATA!$L37=COLUMN() - 2,1,0)+IF(DATA!$M37=COLUMN() - 2,1,0))=0," ",(IF(OR(DATA!$K$23=СПИСОК!$A37,DATA!$L$23=СПИСОК!$A37,DATA!$M$23=СПИСОК!$A37),"++","+")))</f>
        <v xml:space="preserve"> </v>
      </c>
      <c r="Y38" s="21" t="str">
        <f>IF((IF(DATA!$K37=COLUMN() - 2,1,0)+IF(DATA!$L37=COLUMN() - 2,1,0)+IF(DATA!$M37=COLUMN() - 2,1,0))=0," ",(IF(OR(DATA!$K$24=СПИСОК!$A37,DATA!$L$24=СПИСОК!$A37,DATA!$M$24=СПИСОК!$A37),"++","+")))</f>
        <v xml:space="preserve"> </v>
      </c>
      <c r="Z38" s="21" t="str">
        <f>IF((IF(DATA!$K37=COLUMN() - 2,1,0)+IF(DATA!$L37=COLUMN() - 2,1,0)+IF(DATA!$M37=COLUMN() - 2,1,0))=0," ",(IF(OR(DATA!$K$25=СПИСОК!$A37,DATA!$L$25=СПИСОК!$A37,DATA!$M$25=СПИСОК!$A37),"++","+")))</f>
        <v xml:space="preserve"> </v>
      </c>
      <c r="AA38" s="21" t="str">
        <f>IF((IF(DATA!$K37=COLUMN() - 2,1,0)+IF(DATA!$L37=COLUMN() - 2,1,0)+IF(DATA!$M37=COLUMN() - 2,1,0))=0," ",(IF(OR(DATA!$K$26=СПИСОК!$A37,DATA!$L$26=СПИСОК!$A37,DATA!$M$26=СПИСОК!$A37),"++","+")))</f>
        <v xml:space="preserve"> </v>
      </c>
      <c r="AB38" s="21" t="str">
        <f>IF((IF(DATA!$K37=COLUMN() - 2,1,0)+IF(DATA!$L37=COLUMN() - 2,1,0)+IF(DATA!$M37=COLUMN() - 2,1,0))=0," ",(IF(OR(DATA!$K$27=СПИСОК!$A37,DATA!$L$27=СПИСОК!$A37,DATA!$M$27=СПИСОК!$A37),"++","+")))</f>
        <v xml:space="preserve"> </v>
      </c>
      <c r="AC38" s="21" t="str">
        <f>IF((IF(DATA!$K37=COLUMN() - 2,1,0)+IF(DATA!$L37=COLUMN() - 2,1,0)+IF(DATA!$M37=COLUMN() - 2,1,0))=0," ",(IF(OR(DATA!$K$28=СПИСОК!$A37,DATA!$L$28=СПИСОК!$A37,DATA!$M$28=СПИСОК!$A37),"++","+")))</f>
        <v xml:space="preserve"> </v>
      </c>
      <c r="AD38" s="21" t="str">
        <f>IF((IF(DATA!$K37=COLUMN() - 2,1,0)+IF(DATA!$L37=COLUMN() - 2,1,0)+IF(DATA!$M37=COLUMN() - 2,1,0))=0," ",(IF(OR(DATA!$K$29=СПИСОК!$A37,DATA!$L$29=СПИСОК!$A37,DATA!$M$29=СПИСОК!$A37),"++","+")))</f>
        <v xml:space="preserve"> </v>
      </c>
      <c r="AE38" s="21" t="str">
        <f>IF((IF(DATA!$K37=COLUMN() - 2,1,0)+IF(DATA!$L37=COLUMN() - 2,1,0)+IF(DATA!$M37=COLUMN() - 2,1,0))=0," ",(IF(OR(DATA!$K$30=СПИСОК!$A37,DATA!$L$30=СПИСОК!$A37,DATA!$M$30=СПИСОК!$A37),"++","+")))</f>
        <v xml:space="preserve"> </v>
      </c>
      <c r="AF38" s="21" t="str">
        <f>IF((IF(DATA!$K37=COLUMN() - 2,1,0)+IF(DATA!$L37=COLUMN() - 2,1,0)+IF(DATA!$M37=COLUMN() - 2,1,0))=0," ",(IF(OR(DATA!$K$31=СПИСОК!$A37,DATA!$L$31=СПИСОК!$A37,DATA!$M$31=СПИСОК!$A37),"++","+")))</f>
        <v xml:space="preserve"> </v>
      </c>
      <c r="AG38" s="21" t="str">
        <f>IF((IF(DATA!$K37=COLUMN() - 2,1,0)+IF(DATA!$L37=COLUMN() - 2,1,0)+IF(DATA!$M37=COLUMN() - 2,1,0))=0," ",(IF(OR(DATA!$K$32=СПИСОК!$A37,DATA!$L$32=СПИСОК!$A37,DATA!$M$32=СПИСОК!$A37),"++","+")))</f>
        <v xml:space="preserve"> </v>
      </c>
      <c r="AH38" s="21" t="str">
        <f>IF((IF(DATA!$K37=COLUMN() - 2,1,0)+IF(DATA!$L37=COLUMN() - 2,1,0)+IF(DATA!$M37=COLUMN() - 2,1,0))=0," ",(IF(OR(DATA!$K$33=СПИСОК!$A37,DATA!$L$33=СПИСОК!$A37,DATA!$M$33=СПИСОК!$A37),"++","+")))</f>
        <v xml:space="preserve"> </v>
      </c>
      <c r="AI38" s="21" t="str">
        <f>IF((IF(DATA!$K37=COLUMN() - 2,1,0)+IF(DATA!$L37=COLUMN() - 2,1,0)+IF(DATA!$M37=COLUMN() - 2,1,0))=0," ",(IF(OR(DATA!$K$34=СПИСОК!$A37,DATA!$L$34=СПИСОК!$A37,DATA!$M$34=СПИСОК!$A37),"++","+")))</f>
        <v xml:space="preserve"> </v>
      </c>
      <c r="AJ38" s="21" t="str">
        <f>IF((IF(DATA!$K37=COLUMN() - 2,1,0)+IF(DATA!$L37=COLUMN() - 2,1,0)+IF(DATA!$M37=COLUMN() - 2,1,0))=0," ",(IF(OR(DATA!$K$35=СПИСОК!$A37,DATA!$L$35=СПИСОК!$A37,DATA!$M$35=СПИСОК!$A37),"++","+")))</f>
        <v xml:space="preserve"> </v>
      </c>
      <c r="AK38" s="21" t="str">
        <f>IF((IF(DATA!$K37=COLUMN() - 2,1,0)+IF(DATA!$L37=COLUMN() - 2,1,0)+IF(DATA!$M37=COLUMN() - 2,1,0))=0," ",(IF(OR(DATA!$K$36=СПИСОК!$A37,DATA!$L$36=СПИСОК!$A37,DATA!$M$36=СПИСОК!$A37),"++","+")))</f>
        <v xml:space="preserve"> </v>
      </c>
      <c r="AL38" s="23"/>
      <c r="AM38" s="21" t="str">
        <f>IF((IF(DATA!$K37=COLUMN() - 2,1,0)+IF(DATA!$L37=COLUMN() - 2,1,0)+IF(DATA!$M37=COLUMN() - 2,1,0))=0," ",(IF(OR(DATA!$K$38=СПИСОК!$A37,DATA!$L$38=СПИСОК!$A37,DATA!$M$38=СПИСОК!$A37),"++","+")))</f>
        <v xml:space="preserve"> </v>
      </c>
      <c r="AN38" s="21" t="str">
        <f>IF((IF(DATA!$K37=COLUMN() - 2,1,0)+IF(DATA!$L37=COLUMN() - 2,1,0)+IF(DATA!$M37=COLUMN() - 2,1,0))=0," ",(IF(OR(DATA!$K$39=СПИСОК!$A37,DATA!$L$39=СПИСОК!$A37,DATA!$M$39=СПИСОК!$A37),"++","+")))</f>
        <v xml:space="preserve"> </v>
      </c>
      <c r="AO38" s="21" t="str">
        <f>IF((IF(DATA!$K37=COLUMN() - 2,1,0)+IF(DATA!$L37=COLUMN() - 2,1,0)+IF(DATA!$M37=COLUMN() - 2,1,0))=0," ",(IF(OR(DATA!$K$40=СПИСОК!$A37,DATA!$L$40=СПИСОК!$A37,DATA!$M$40=СПИСОК!$A37),"++","+")))</f>
        <v xml:space="preserve"> </v>
      </c>
      <c r="AP38" s="41" t="str">
        <f>IF((IF(DATA!$K37=COLUMN() - 2,1,0)+IF(DATA!$L37=COLUMN() - 2,1,0)+IF(DATA!$M37=COLUMN() - 2,1,0))=0," ",(IF(OR(DATA!$K$41=СПИСОК!$A37,DATA!$L$41=СПИСОК!$A37,DATA!$M$41=СПИСОК!$A37),"++","+")))</f>
        <v xml:space="preserve"> </v>
      </c>
      <c r="AQ38" s="33"/>
    </row>
    <row r="39" spans="1:43" ht="45" customHeight="1" x14ac:dyDescent="0.3">
      <c r="A39" s="85" t="str">
        <f>IF(СПИСОК!B38="","",СПИСОК!B38)</f>
        <v>ㅤ</v>
      </c>
      <c r="B39" s="22"/>
      <c r="C39" s="20" t="str">
        <f>IF((IF(DATA!$K38=1,1,0)+IF(DATA!$L38=1,1,0)+IF(DATA!$M38=1,1,0))=0," ",(IF(OR(DATA!$K$2=СПИСОК!$A38,DATA!$L$2=СПИСОК!$A38,DATA!$M$2=СПИСОК!$A38),"++","+")))</f>
        <v xml:space="preserve"> </v>
      </c>
      <c r="D39" s="20" t="str">
        <f>IF((IF(DATA!K38=2,1,0)+IF(DATA!$L38=2,1,0)+IF(DATA!$M38=2,1,0))=0," ",(IF(OR(DATA!$K$3=СПИСОК!$A38,DATA!$L$3=СПИСОК!$A38,DATA!$M$3=СПИСОК!$A38),"++","+")))</f>
        <v xml:space="preserve"> </v>
      </c>
      <c r="E39" s="20" t="str">
        <f>IF((IF(DATA!$K38=3,1,0)+IF(DATA!$L38=3,1,0)+IF(DATA!$M38=3,1,0))=0," ",(IF(OR(DATA!$K$4=СПИСОК!$A38,DATA!$L$4=СПИСОК!$A38,DATA!$M$4=СПИСОК!$A38),"++","+")))</f>
        <v xml:space="preserve"> </v>
      </c>
      <c r="F39" s="20" t="str">
        <f>IF((IF(DATA!$K38=4,1,0)+IF(DATA!$L38=4,1,0)+IF(DATA!$M38=4,1,0))=0," ",(IF(OR(DATA!$K$5=СПИСОК!$A38,DATA!$L$5=СПИСОК!$A38,DATA!$M$5=СПИСОК!$A38),"++","+")))</f>
        <v xml:space="preserve"> </v>
      </c>
      <c r="G39" s="20" t="str">
        <f>IF((IF(DATA!$K38=COLUMN() - 2,1,0)+IF(DATA!$L38=COLUMN() - 2,1,0)+IF(DATA!$M38=COLUMN() - 2,1,0))=0," ",(IF(OR(DATA!$K$6=СПИСОК!$A38,DATA!$L$6=СПИСОК!$A38,DATA!$M$6=СПИСОК!$A38),"++","+")))</f>
        <v xml:space="preserve"> </v>
      </c>
      <c r="H39" s="20" t="str">
        <f>IF((IF(DATA!$K38=COLUMN() - 2,1,0)+IF(DATA!$L38=COLUMN() - 2,1,0)+IF(DATA!$M38=COLUMN() - 2,1,0))=0," ",(IF(OR(DATA!$K$7=СПИСОК!$A38,DATA!$L$7=СПИСОК!$A38,DATA!$M$7=СПИСОК!$A38),"++","+")))</f>
        <v xml:space="preserve"> </v>
      </c>
      <c r="I39" s="20" t="str">
        <f>IF((IF(DATA!$K38=COLUMN() - 2,1,0)+IF(DATA!$L38=COLUMN() - 2,1,0)+IF(DATA!$M38=COLUMN() - 2,1,0))=0," ",(IF(OR(DATA!$K$8=СПИСОК!$A38,DATA!$L$8=СПИСОК!$A38,DATA!$M$8=СПИСОК!$A38),"++","+")))</f>
        <v xml:space="preserve"> </v>
      </c>
      <c r="J39" s="21" t="str">
        <f>IF((IF(DATA!$K38=COLUMN() - 2,1,0)+IF(DATA!$L38=COLUMN() - 2,1,0)+IF(DATA!$M38=COLUMN() - 2,1,0))=0," ",(IF(OR(DATA!$K$9=СПИСОК!$A38,DATA!$L$9=СПИСОК!$A38,DATA!$M$9=СПИСОК!$A38),"++","+")))</f>
        <v xml:space="preserve"> </v>
      </c>
      <c r="K39" s="21" t="str">
        <f>IF((IF(DATA!$K38=COLUMN() - 2,1,0)+IF(DATA!$L38=COLUMN() - 2,1,0)+IF(DATA!$M38=COLUMN() - 2,1,0))=0," ",(IF(OR(DATA!$K$10=СПИСОК!$A38,DATA!$L$10=СПИСОК!$A38,DATA!$M$10=СПИСОК!$A38),"++","+")))</f>
        <v xml:space="preserve"> </v>
      </c>
      <c r="L39" s="21" t="str">
        <f>IF((IF(DATA!$K38=COLUMN() - 2,1,0)+IF(DATA!$L38=COLUMN() - 2,1,0)+IF(DATA!$M38=COLUMN() - 2,1,0))=0," ",(IF(OR(DATA!$K$11=СПИСОК!$A38,DATA!$L$11=СПИСОК!$A38,DATA!$M$11=СПИСОК!$A38),"++","+")))</f>
        <v xml:space="preserve"> </v>
      </c>
      <c r="M39" s="21" t="str">
        <f>IF((IF(DATA!$K38=COLUMN() - 2,1,0)+IF(DATA!$L38=COLUMN() - 2,1,0)+IF(DATA!$M38=COLUMN() - 2,1,0))=0," ",(IF(OR(DATA!$K$12=СПИСОК!$A38,DATA!$L$12=СПИСОК!$A38,DATA!$M$12=СПИСОК!$A38),"++","+")))</f>
        <v xml:space="preserve"> </v>
      </c>
      <c r="N39" s="21" t="str">
        <f>IF((IF(DATA!$K38=COLUMN() - 2,1,0)+IF(DATA!$L38=COLUMN() - 2,1,0)+IF(DATA!$M38=COLUMN() - 2,1,0))=0," ",(IF(OR(DATA!$K$13=СПИСОК!$A38,DATA!$L$13=СПИСОК!$A38,DATA!$M$13=СПИСОК!$A38),"++","+")))</f>
        <v xml:space="preserve"> </v>
      </c>
      <c r="O39" s="21" t="str">
        <f>IF((IF(DATA!$K38=COLUMN() - 2,1,0)+IF(DATA!$L38=COLUMN() - 2,1,0)+IF(DATA!$M38=COLUMN() - 2,1,0))=0," ",(IF(OR(DATA!$K$14=СПИСОК!$A38,DATA!$L$14=СПИСОК!$A38,DATA!$M$14=СПИСОК!$A38),"++","+")))</f>
        <v xml:space="preserve"> </v>
      </c>
      <c r="P39" s="21" t="str">
        <f>IF((IF(DATA!$K38=COLUMN() - 2,1,0)+IF(DATA!$L38=COLUMN() - 2,1,0)+IF(DATA!$M38=COLUMN() - 2,1,0))=0," ",(IF(OR(DATA!$K$15=СПИСОК!$A38,DATA!$L$15=СПИСОК!$A38,DATA!$M$15=СПИСОК!$A38),"++","+")))</f>
        <v xml:space="preserve"> </v>
      </c>
      <c r="Q39" s="21" t="str">
        <f>IF((IF(DATA!$K38=COLUMN() - 2,1,0)+IF(DATA!$L38=COLUMN() - 2,1,0)+IF(DATA!$M38=COLUMN() - 2,1,0))=0," ",(IF(OR(DATA!$K$16=СПИСОК!$A38,DATA!$L$16=СПИСОК!$A38,DATA!$M$16=СПИСОК!$A38),"++","+")))</f>
        <v xml:space="preserve"> </v>
      </c>
      <c r="R39" s="21" t="str">
        <f>IF((IF(DATA!$K38=COLUMN() - 2,1,0)+IF(DATA!$L38=COLUMN() - 2,1,0)+IF(DATA!$M38=COLUMN() - 2,1,0))=0," ",(IF(OR(DATA!$K$17=СПИСОК!$A38,DATA!$L$17=СПИСОК!$A38,DATA!$M$17=СПИСОК!$A38),"++","+")))</f>
        <v xml:space="preserve"> </v>
      </c>
      <c r="S39" s="21" t="str">
        <f>IF((IF(DATA!$K38=COLUMN() - 2,1,0)+IF(DATA!$L38=COLUMN() - 2,1,0)+IF(DATA!$M38=COLUMN() - 2,1,0))=0," ",(IF(OR(DATA!$K$18=СПИСОК!$A38,DATA!$L$18=СПИСОК!$A38,DATA!$M$18=СПИСОК!$A38),"++","+")))</f>
        <v xml:space="preserve"> </v>
      </c>
      <c r="T39" s="21" t="str">
        <f>IF((IF(DATA!$K38=COLUMN() - 2,1,0)+IF(DATA!$L38=COLUMN() - 2,1,0)+IF(DATA!$M38=COLUMN() - 2,1,0))=0," ",(IF(OR(DATA!$K$19=СПИСОК!$A38,DATA!$L$19=СПИСОК!$A38,DATA!$M$19=СПИСОК!$A38),"++","+")))</f>
        <v xml:space="preserve"> </v>
      </c>
      <c r="U39" s="21" t="str">
        <f>IF((IF(DATA!$K38=COLUMN() - 2,1,0)+IF(DATA!$L38=COLUMN() - 2,1,0)+IF(DATA!$M38=COLUMN() - 2,1,0))=0," ",(IF(OR(DATA!$K$20=СПИСОК!$A38,DATA!$L$20=СПИСОК!$A38,DATA!$M$20=СПИСОК!$A38),"++","+")))</f>
        <v xml:space="preserve"> </v>
      </c>
      <c r="V39" s="21" t="str">
        <f>IF((IF(DATA!$K38=COLUMN() - 2,1,0)+IF(DATA!$L38=COLUMN() - 2,1,0)+IF(DATA!$M38=COLUMN() - 2,1,0))=0," ",(IF(OR(DATA!$K$21=СПИСОК!$A38,DATA!$L$21=СПИСОК!$A38,DATA!$M$21=СПИСОК!$A38),"++","+")))</f>
        <v xml:space="preserve"> </v>
      </c>
      <c r="W39" s="21" t="str">
        <f>IF((IF(DATA!$K38=COLUMN() - 2,1,0)+IF(DATA!$L38=COLUMN() - 2,1,0)+IF(DATA!$M38=COLUMN() - 2,1,0))=0," ",(IF(OR(DATA!$K$22=СПИСОК!$A38,DATA!$L$22=СПИСОК!$A38,DATA!$M$22=СПИСОК!$A38),"++","+")))</f>
        <v xml:space="preserve"> </v>
      </c>
      <c r="X39" s="21" t="str">
        <f>IF((IF(DATA!$K38=COLUMN() - 2,1,0)+IF(DATA!$L38=COLUMN() - 2,1,0)+IF(DATA!$M38=COLUMN() - 2,1,0))=0," ",(IF(OR(DATA!$K$23=СПИСОК!$A38,DATA!$L$23=СПИСОК!$A38,DATA!$M$23=СПИСОК!$A38),"++","+")))</f>
        <v xml:space="preserve"> </v>
      </c>
      <c r="Y39" s="21" t="str">
        <f>IF((IF(DATA!$K38=COLUMN() - 2,1,0)+IF(DATA!$L38=COLUMN() - 2,1,0)+IF(DATA!$M38=COLUMN() - 2,1,0))=0," ",(IF(OR(DATA!$K$24=СПИСОК!$A38,DATA!$L$24=СПИСОК!$A38,DATA!$M$24=СПИСОК!$A38),"++","+")))</f>
        <v xml:space="preserve"> </v>
      </c>
      <c r="Z39" s="21" t="str">
        <f>IF((IF(DATA!$K38=COLUMN() - 2,1,0)+IF(DATA!$L38=COLUMN() - 2,1,0)+IF(DATA!$M38=COLUMN() - 2,1,0))=0," ",(IF(OR(DATA!$K$25=СПИСОК!$A38,DATA!$L$25=СПИСОК!$A38,DATA!$M$25=СПИСОК!$A38),"++","+")))</f>
        <v xml:space="preserve"> </v>
      </c>
      <c r="AA39" s="21" t="str">
        <f>IF((IF(DATA!$K38=COLUMN() - 2,1,0)+IF(DATA!$L38=COLUMN() - 2,1,0)+IF(DATA!$M38=COLUMN() - 2,1,0))=0," ",(IF(OR(DATA!$K$26=СПИСОК!$A38,DATA!$L$26=СПИСОК!$A38,DATA!$M$26=СПИСОК!$A38),"++","+")))</f>
        <v xml:space="preserve"> </v>
      </c>
      <c r="AB39" s="21" t="str">
        <f>IF((IF(DATA!$K38=COLUMN() - 2,1,0)+IF(DATA!$L38=COLUMN() - 2,1,0)+IF(DATA!$M38=COLUMN() - 2,1,0))=0," ",(IF(OR(DATA!$K$27=СПИСОК!$A38,DATA!$L$27=СПИСОК!$A38,DATA!$M$27=СПИСОК!$A38),"++","+")))</f>
        <v xml:space="preserve"> </v>
      </c>
      <c r="AC39" s="21" t="str">
        <f>IF((IF(DATA!$K38=COLUMN() - 2,1,0)+IF(DATA!$L38=COLUMN() - 2,1,0)+IF(DATA!$M38=COLUMN() - 2,1,0))=0," ",(IF(OR(DATA!$K$28=СПИСОК!$A38,DATA!$L$28=СПИСОК!$A38,DATA!$M$28=СПИСОК!$A38),"++","+")))</f>
        <v xml:space="preserve"> </v>
      </c>
      <c r="AD39" s="21" t="str">
        <f>IF((IF(DATA!$K38=COLUMN() - 2,1,0)+IF(DATA!$L38=COLUMN() - 2,1,0)+IF(DATA!$M38=COLUMN() - 2,1,0))=0," ",(IF(OR(DATA!$K$29=СПИСОК!$A38,DATA!$L$29=СПИСОК!$A38,DATA!$M$29=СПИСОК!$A38),"++","+")))</f>
        <v xml:space="preserve"> </v>
      </c>
      <c r="AE39" s="21" t="str">
        <f>IF((IF(DATA!$K38=COLUMN() - 2,1,0)+IF(DATA!$L38=COLUMN() - 2,1,0)+IF(DATA!$M38=COLUMN() - 2,1,0))=0," ",(IF(OR(DATA!$K$30=СПИСОК!$A38,DATA!$L$30=СПИСОК!$A38,DATA!$M$30=СПИСОК!$A38),"++","+")))</f>
        <v xml:space="preserve"> </v>
      </c>
      <c r="AF39" s="21" t="str">
        <f>IF((IF(DATA!$K38=COLUMN() - 2,1,0)+IF(DATA!$L38=COLUMN() - 2,1,0)+IF(DATA!$M38=COLUMN() - 2,1,0))=0," ",(IF(OR(DATA!$K$31=СПИСОК!$A38,DATA!$L$31=СПИСОК!$A38,DATA!$M$31=СПИСОК!$A38),"++","+")))</f>
        <v xml:space="preserve"> </v>
      </c>
      <c r="AG39" s="21" t="str">
        <f>IF((IF(DATA!$K38=COLUMN() - 2,1,0)+IF(DATA!$L38=COLUMN() - 2,1,0)+IF(DATA!$M38=COLUMN() - 2,1,0))=0," ",(IF(OR(DATA!$K$32=СПИСОК!$A38,DATA!$L$32=СПИСОК!$A38,DATA!$M$32=СПИСОК!$A38),"++","+")))</f>
        <v xml:space="preserve"> </v>
      </c>
      <c r="AH39" s="21" t="str">
        <f>IF((IF(DATA!$K38=COLUMN() - 2,1,0)+IF(DATA!$L38=COLUMN() - 2,1,0)+IF(DATA!$M38=COLUMN() - 2,1,0))=0," ",(IF(OR(DATA!$K$33=СПИСОК!$A38,DATA!$L$33=СПИСОК!$A38,DATA!$M$33=СПИСОК!$A38),"++","+")))</f>
        <v xml:space="preserve"> </v>
      </c>
      <c r="AI39" s="21" t="str">
        <f>IF((IF(DATA!$K38=COLUMN() - 2,1,0)+IF(DATA!$L38=COLUMN() - 2,1,0)+IF(DATA!$M38=COLUMN() - 2,1,0))=0," ",(IF(OR(DATA!$K$34=СПИСОК!$A38,DATA!$L$34=СПИСОК!$A38,DATA!$M$34=СПИСОК!$A38),"++","+")))</f>
        <v xml:space="preserve"> </v>
      </c>
      <c r="AJ39" s="21" t="str">
        <f>IF((IF(DATA!$K38=COLUMN() - 2,1,0)+IF(DATA!$L38=COLUMN() - 2,1,0)+IF(DATA!$M38=COLUMN() - 2,1,0))=0," ",(IF(OR(DATA!$K$35=СПИСОК!$A38,DATA!$L$35=СПИСОК!$A38,DATA!$M$35=СПИСОК!$A38),"++","+")))</f>
        <v xml:space="preserve"> </v>
      </c>
      <c r="AK39" s="21" t="str">
        <f>IF((IF(DATA!$K38=COLUMN() - 2,1,0)+IF(DATA!$L38=COLUMN() - 2,1,0)+IF(DATA!$M38=COLUMN() - 2,1,0))=0," ",(IF(OR(DATA!$K$36=СПИСОК!$A38,DATA!$L$36=СПИСОК!$A38,DATA!$M$36=СПИСОК!$A38),"++","+")))</f>
        <v xml:space="preserve"> </v>
      </c>
      <c r="AL39" s="21" t="str">
        <f>IF((IF(DATA!$K38=COLUMN() - 2,1,0)+IF(DATA!$L38=COLUMN() - 2,1,0)+IF(DATA!$M38=COLUMN() - 2,1,0))=0," ",(IF(OR(DATA!$K$37=СПИСОК!$A38,DATA!$L$37=СПИСОК!$A38,DATA!$M$37=СПИСОК!$A38),"++","+")))</f>
        <v xml:space="preserve"> </v>
      </c>
      <c r="AM39" s="23"/>
      <c r="AN39" s="21" t="str">
        <f>IF((IF(DATA!$K38=COLUMN() - 2,1,0)+IF(DATA!$L38=COLUMN() - 2,1,0)+IF(DATA!$M38=COLUMN() - 2,1,0))=0," ",(IF(OR(DATA!$K$39=СПИСОК!$A38,DATA!$L$39=СПИСОК!$A38,DATA!$M$39=СПИСОК!$A38),"++","+")))</f>
        <v xml:space="preserve"> </v>
      </c>
      <c r="AO39" s="21" t="str">
        <f>IF((IF(DATA!$K38=COLUMN() - 2,1,0)+IF(DATA!$L38=COLUMN() - 2,1,0)+IF(DATA!$M38=COLUMN() - 2,1,0))=0," ",(IF(OR(DATA!$K$40=СПИСОК!$A38,DATA!$L$40=СПИСОК!$A38,DATA!$M$40=СПИСОК!$A38),"++","+")))</f>
        <v xml:space="preserve"> </v>
      </c>
      <c r="AP39" s="41" t="str">
        <f>IF((IF(DATA!$K38=COLUMN() - 2,1,0)+IF(DATA!$L38=COLUMN() - 2,1,0)+IF(DATA!$M38=COLUMN() - 2,1,0))=0," ",(IF(OR(DATA!$K$41=СПИСОК!$A38,DATA!$L$41=СПИСОК!$A38,DATA!$M$41=СПИСОК!$A38),"++","+")))</f>
        <v xml:space="preserve"> </v>
      </c>
      <c r="AQ39" s="33"/>
    </row>
    <row r="40" spans="1:43" ht="45" customHeight="1" x14ac:dyDescent="0.3">
      <c r="A40" s="85" t="str">
        <f>IF(СПИСОК!B39="","",СПИСОК!B39)</f>
        <v>ㅤ</v>
      </c>
      <c r="B40" s="22"/>
      <c r="C40" s="20" t="str">
        <f>IF((IF(DATA!$K39=1,1,0)+IF(DATA!$L39=1,1,0)+IF(DATA!$M39=1,1,0))=0," ",(IF(OR(DATA!$K$2=СПИСОК!$A39,DATA!$L$2=СПИСОК!$A39,DATA!$M$2=СПИСОК!$A39),"++","+")))</f>
        <v xml:space="preserve"> </v>
      </c>
      <c r="D40" s="20" t="str">
        <f>IF((IF(DATA!K39=2,1,0)+IF(DATA!$L39=2,1,0)+IF(DATA!$M39=2,1,0))=0," ",(IF(OR(DATA!$K$3=СПИСОК!$A39,DATA!$L$3=СПИСОК!$A39,DATA!$M$3=СПИСОК!$A39),"++","+")))</f>
        <v xml:space="preserve"> </v>
      </c>
      <c r="E40" s="20" t="str">
        <f>IF((IF(DATA!$K39=3,1,0)+IF(DATA!$L39=3,1,0)+IF(DATA!$M39=3,1,0))=0," ",(IF(OR(DATA!$K$4=СПИСОК!$A39,DATA!$L$4=СПИСОК!$A39,DATA!$M$4=СПИСОК!$A39),"++","+")))</f>
        <v xml:space="preserve"> </v>
      </c>
      <c r="F40" s="20" t="str">
        <f>IF((IF(DATA!$K39=4,1,0)+IF(DATA!$L39=4,1,0)+IF(DATA!$M39=4,1,0))=0," ",(IF(OR(DATA!$K$5=СПИСОК!$A39,DATA!$L$5=СПИСОК!$A39,DATA!$M$5=СПИСОК!$A39),"++","+")))</f>
        <v xml:space="preserve"> </v>
      </c>
      <c r="G40" s="20" t="str">
        <f>IF((IF(DATA!$K39=COLUMN() - 2,1,0)+IF(DATA!$L39=COLUMN() - 2,1,0)+IF(DATA!$M39=COLUMN() - 2,1,0))=0," ",(IF(OR(DATA!$K$6=СПИСОК!$A39,DATA!$L$6=СПИСОК!$A39,DATA!$M$6=СПИСОК!$A39),"++","+")))</f>
        <v xml:space="preserve"> </v>
      </c>
      <c r="H40" s="20" t="str">
        <f>IF((IF(DATA!$K39=COLUMN() - 2,1,0)+IF(DATA!$L39=COLUMN() - 2,1,0)+IF(DATA!$M39=COLUMN() - 2,1,0))=0," ",(IF(OR(DATA!$K$7=СПИСОК!$A39,DATA!$L$7=СПИСОК!$A39,DATA!$M$7=СПИСОК!$A39),"++","+")))</f>
        <v xml:space="preserve"> </v>
      </c>
      <c r="I40" s="20" t="str">
        <f>IF((IF(DATA!$K39=COLUMN() - 2,1,0)+IF(DATA!$L39=COLUMN() - 2,1,0)+IF(DATA!$M39=COLUMN() - 2,1,0))=0," ",(IF(OR(DATA!$K$8=СПИСОК!$A39,DATA!$L$8=СПИСОК!$A39,DATA!$M$8=СПИСОК!$A39),"++","+")))</f>
        <v xml:space="preserve"> </v>
      </c>
      <c r="J40" s="21" t="str">
        <f>IF((IF(DATA!$K39=COLUMN() - 2,1,0)+IF(DATA!$L39=COLUMN() - 2,1,0)+IF(DATA!$M39=COLUMN() - 2,1,0))=0," ",(IF(OR(DATA!$K$9=СПИСОК!$A39,DATA!$L$9=СПИСОК!$A39,DATA!$M$9=СПИСОК!$A39),"++","+")))</f>
        <v xml:space="preserve"> </v>
      </c>
      <c r="K40" s="21" t="str">
        <f>IF((IF(DATA!$K39=COLUMN() - 2,1,0)+IF(DATA!$L39=COLUMN() - 2,1,0)+IF(DATA!$M39=COLUMN() - 2,1,0))=0," ",(IF(OR(DATA!$K$10=СПИСОК!$A39,DATA!$L$10=СПИСОК!$A39,DATA!$M$10=СПИСОК!$A39),"++","+")))</f>
        <v xml:space="preserve"> </v>
      </c>
      <c r="L40" s="21" t="str">
        <f>IF((IF(DATA!$K39=COLUMN() - 2,1,0)+IF(DATA!$L39=COLUMN() - 2,1,0)+IF(DATA!$M39=COLUMN() - 2,1,0))=0," ",(IF(OR(DATA!$K$11=СПИСОК!$A39,DATA!$L$11=СПИСОК!$A39,DATA!$M$11=СПИСОК!$A39),"++","+")))</f>
        <v xml:space="preserve"> </v>
      </c>
      <c r="M40" s="21" t="str">
        <f>IF((IF(DATA!$K39=COLUMN() - 2,1,0)+IF(DATA!$L39=COLUMN() - 2,1,0)+IF(DATA!$M39=COLUMN() - 2,1,0))=0," ",(IF(OR(DATA!$K$12=СПИСОК!$A39,DATA!$L$12=СПИСОК!$A39,DATA!$M$12=СПИСОК!$A39),"++","+")))</f>
        <v xml:space="preserve"> </v>
      </c>
      <c r="N40" s="21" t="str">
        <f>IF((IF(DATA!$K39=COLUMN() - 2,1,0)+IF(DATA!$L39=COLUMN() - 2,1,0)+IF(DATA!$M39=COLUMN() - 2,1,0))=0," ",(IF(OR(DATA!$K$13=СПИСОК!$A39,DATA!$L$13=СПИСОК!$A39,DATA!$M$13=СПИСОК!$A39),"++","+")))</f>
        <v xml:space="preserve"> </v>
      </c>
      <c r="O40" s="21" t="str">
        <f>IF((IF(DATA!$K39=COLUMN() - 2,1,0)+IF(DATA!$L39=COLUMN() - 2,1,0)+IF(DATA!$M39=COLUMN() - 2,1,0))=0," ",(IF(OR(DATA!$K$14=СПИСОК!$A39,DATA!$L$14=СПИСОК!$A39,DATA!$M$14=СПИСОК!$A39),"++","+")))</f>
        <v xml:space="preserve"> </v>
      </c>
      <c r="P40" s="21" t="str">
        <f>IF((IF(DATA!$K39=COLUMN() - 2,1,0)+IF(DATA!$L39=COLUMN() - 2,1,0)+IF(DATA!$M39=COLUMN() - 2,1,0))=0," ",(IF(OR(DATA!$K$15=СПИСОК!$A39,DATA!$L$15=СПИСОК!$A39,DATA!$M$15=СПИСОК!$A39),"++","+")))</f>
        <v xml:space="preserve"> </v>
      </c>
      <c r="Q40" s="21" t="str">
        <f>IF((IF(DATA!$K39=COLUMN() - 2,1,0)+IF(DATA!$L39=COLUMN() - 2,1,0)+IF(DATA!$M39=COLUMN() - 2,1,0))=0," ",(IF(OR(DATA!$K$16=СПИСОК!$A39,DATA!$L$16=СПИСОК!$A39,DATA!$M$16=СПИСОК!$A39),"++","+")))</f>
        <v xml:space="preserve"> </v>
      </c>
      <c r="R40" s="21" t="str">
        <f>IF((IF(DATA!$K39=COLUMN() - 2,1,0)+IF(DATA!$L39=COLUMN() - 2,1,0)+IF(DATA!$M39=COLUMN() - 2,1,0))=0," ",(IF(OR(DATA!$K$17=СПИСОК!$A39,DATA!$L$17=СПИСОК!$A39,DATA!$M$17=СПИСОК!$A39),"++","+")))</f>
        <v xml:space="preserve"> </v>
      </c>
      <c r="S40" s="21" t="str">
        <f>IF((IF(DATA!$K39=COLUMN() - 2,1,0)+IF(DATA!$L39=COLUMN() - 2,1,0)+IF(DATA!$M39=COLUMN() - 2,1,0))=0," ",(IF(OR(DATA!$K$18=СПИСОК!$A39,DATA!$L$18=СПИСОК!$A39,DATA!$M$18=СПИСОК!$A39),"++","+")))</f>
        <v xml:space="preserve"> </v>
      </c>
      <c r="T40" s="21" t="str">
        <f>IF((IF(DATA!$K39=COLUMN() - 2,1,0)+IF(DATA!$L39=COLUMN() - 2,1,0)+IF(DATA!$M39=COLUMN() - 2,1,0))=0," ",(IF(OR(DATA!$K$19=СПИСОК!$A39,DATA!$L$19=СПИСОК!$A39,DATA!$M$19=СПИСОК!$A39),"++","+")))</f>
        <v xml:space="preserve"> </v>
      </c>
      <c r="U40" s="21" t="str">
        <f>IF((IF(DATA!$K39=COLUMN() - 2,1,0)+IF(DATA!$L39=COLUMN() - 2,1,0)+IF(DATA!$M39=COLUMN() - 2,1,0))=0," ",(IF(OR(DATA!$K$20=СПИСОК!$A39,DATA!$L$20=СПИСОК!$A39,DATA!$M$20=СПИСОК!$A39),"++","+")))</f>
        <v xml:space="preserve"> </v>
      </c>
      <c r="V40" s="21" t="str">
        <f>IF((IF(DATA!$K39=COLUMN() - 2,1,0)+IF(DATA!$L39=COLUMN() - 2,1,0)+IF(DATA!$M39=COLUMN() - 2,1,0))=0," ",(IF(OR(DATA!$K$21=СПИСОК!$A39,DATA!$L$21=СПИСОК!$A39,DATA!$M$21=СПИСОК!$A39),"++","+")))</f>
        <v xml:space="preserve"> </v>
      </c>
      <c r="W40" s="21" t="str">
        <f>IF((IF(DATA!$K39=COLUMN() - 2,1,0)+IF(DATA!$L39=COLUMN() - 2,1,0)+IF(DATA!$M39=COLUMN() - 2,1,0))=0," ",(IF(OR(DATA!$K$22=СПИСОК!$A39,DATA!$L$22=СПИСОК!$A39,DATA!$M$22=СПИСОК!$A39),"++","+")))</f>
        <v xml:space="preserve"> </v>
      </c>
      <c r="X40" s="21" t="str">
        <f>IF((IF(DATA!$K39=COLUMN() - 2,1,0)+IF(DATA!$L39=COLUMN() - 2,1,0)+IF(DATA!$M39=COLUMN() - 2,1,0))=0," ",(IF(OR(DATA!$K$23=СПИСОК!$A39,DATA!$L$23=СПИСОК!$A39,DATA!$M$23=СПИСОК!$A39),"++","+")))</f>
        <v xml:space="preserve"> </v>
      </c>
      <c r="Y40" s="21" t="str">
        <f>IF((IF(DATA!$K39=COLUMN() - 2,1,0)+IF(DATA!$L39=COLUMN() - 2,1,0)+IF(DATA!$M39=COLUMN() - 2,1,0))=0," ",(IF(OR(DATA!$K$24=СПИСОК!$A39,DATA!$L$24=СПИСОК!$A39,DATA!$M$24=СПИСОК!$A39),"++","+")))</f>
        <v xml:space="preserve"> </v>
      </c>
      <c r="Z40" s="21" t="str">
        <f>IF((IF(DATA!$K39=COLUMN() - 2,1,0)+IF(DATA!$L39=COLUMN() - 2,1,0)+IF(DATA!$M39=COLUMN() - 2,1,0))=0," ",(IF(OR(DATA!$K$25=СПИСОК!$A39,DATA!$L$25=СПИСОК!$A39,DATA!$M$25=СПИСОК!$A39),"++","+")))</f>
        <v xml:space="preserve"> </v>
      </c>
      <c r="AA40" s="21" t="str">
        <f>IF((IF(DATA!$K39=COLUMN() - 2,1,0)+IF(DATA!$L39=COLUMN() - 2,1,0)+IF(DATA!$M39=COLUMN() - 2,1,0))=0," ",(IF(OR(DATA!$K$26=СПИСОК!$A39,DATA!$L$26=СПИСОК!$A39,DATA!$M$26=СПИСОК!$A39),"++","+")))</f>
        <v xml:space="preserve"> </v>
      </c>
      <c r="AB40" s="21" t="str">
        <f>IF((IF(DATA!$K39=COLUMN() - 2,1,0)+IF(DATA!$L39=COLUMN() - 2,1,0)+IF(DATA!$M39=COLUMN() - 2,1,0))=0," ",(IF(OR(DATA!$K$27=СПИСОК!$A39,DATA!$L$27=СПИСОК!$A39,DATA!$M$27=СПИСОК!$A39),"++","+")))</f>
        <v xml:space="preserve"> </v>
      </c>
      <c r="AC40" s="21" t="str">
        <f>IF((IF(DATA!$K39=COLUMN() - 2,1,0)+IF(DATA!$L39=COLUMN() - 2,1,0)+IF(DATA!$M39=COLUMN() - 2,1,0))=0," ",(IF(OR(DATA!$K$28=СПИСОК!$A39,DATA!$L$28=СПИСОК!$A39,DATA!$M$28=СПИСОК!$A39),"++","+")))</f>
        <v xml:space="preserve"> </v>
      </c>
      <c r="AD40" s="21" t="str">
        <f>IF((IF(DATA!$K39=COLUMN() - 2,1,0)+IF(DATA!$L39=COLUMN() - 2,1,0)+IF(DATA!$M39=COLUMN() - 2,1,0))=0," ",(IF(OR(DATA!$K$29=СПИСОК!$A39,DATA!$L$29=СПИСОК!$A39,DATA!$M$29=СПИСОК!$A39),"++","+")))</f>
        <v xml:space="preserve"> </v>
      </c>
      <c r="AE40" s="21" t="str">
        <f>IF((IF(DATA!$K39=COLUMN() - 2,1,0)+IF(DATA!$L39=COLUMN() - 2,1,0)+IF(DATA!$M39=COLUMN() - 2,1,0))=0," ",(IF(OR(DATA!$K$30=СПИСОК!$A39,DATA!$L$30=СПИСОК!$A39,DATA!$M$30=СПИСОК!$A39),"++","+")))</f>
        <v xml:space="preserve"> </v>
      </c>
      <c r="AF40" s="21" t="str">
        <f>IF((IF(DATA!$K39=COLUMN() - 2,1,0)+IF(DATA!$L39=COLUMN() - 2,1,0)+IF(DATA!$M39=COLUMN() - 2,1,0))=0," ",(IF(OR(DATA!$K$31=СПИСОК!$A39,DATA!$L$31=СПИСОК!$A39,DATA!$M$31=СПИСОК!$A39),"++","+")))</f>
        <v xml:space="preserve"> </v>
      </c>
      <c r="AG40" s="21" t="str">
        <f>IF((IF(DATA!$K39=COLUMN() - 2,1,0)+IF(DATA!$L39=COLUMN() - 2,1,0)+IF(DATA!$M39=COLUMN() - 2,1,0))=0," ",(IF(OR(DATA!$K$32=СПИСОК!$A39,DATA!$L$32=СПИСОК!$A39,DATA!$M$32=СПИСОК!$A39),"++","+")))</f>
        <v xml:space="preserve"> </v>
      </c>
      <c r="AH40" s="21" t="str">
        <f>IF((IF(DATA!$K39=COLUMN() - 2,1,0)+IF(DATA!$L39=COLUMN() - 2,1,0)+IF(DATA!$M39=COLUMN() - 2,1,0))=0," ",(IF(OR(DATA!$K$33=СПИСОК!$A39,DATA!$L$33=СПИСОК!$A39,DATA!$M$33=СПИСОК!$A39),"++","+")))</f>
        <v xml:space="preserve"> </v>
      </c>
      <c r="AI40" s="21" t="str">
        <f>IF((IF(DATA!$K39=COLUMN() - 2,1,0)+IF(DATA!$L39=COLUMN() - 2,1,0)+IF(DATA!$M39=COLUMN() - 2,1,0))=0," ",(IF(OR(DATA!$K$34=СПИСОК!$A39,DATA!$L$34=СПИСОК!$A39,DATA!$M$34=СПИСОК!$A39),"++","+")))</f>
        <v xml:space="preserve"> </v>
      </c>
      <c r="AJ40" s="21" t="str">
        <f>IF((IF(DATA!$K39=COLUMN() - 2,1,0)+IF(DATA!$L39=COLUMN() - 2,1,0)+IF(DATA!$M39=COLUMN() - 2,1,0))=0," ",(IF(OR(DATA!$K$35=СПИСОК!$A39,DATA!$L$35=СПИСОК!$A39,DATA!$M$35=СПИСОК!$A39),"++","+")))</f>
        <v xml:space="preserve"> </v>
      </c>
      <c r="AK40" s="21" t="str">
        <f>IF((IF(DATA!$K39=COLUMN() - 2,1,0)+IF(DATA!$L39=COLUMN() - 2,1,0)+IF(DATA!$M39=COLUMN() - 2,1,0))=0," ",(IF(OR(DATA!$K$36=СПИСОК!$A39,DATA!$L$36=СПИСОК!$A39,DATA!$M$36=СПИСОК!$A39),"++","+")))</f>
        <v xml:space="preserve"> </v>
      </c>
      <c r="AL40" s="21" t="str">
        <f>IF((IF(DATA!$K39=COLUMN() - 2,1,0)+IF(DATA!$L39=COLUMN() - 2,1,0)+IF(DATA!$M39=COLUMN() - 2,1,0))=0," ",(IF(OR(DATA!$K$37=СПИСОК!$A39,DATA!$L$37=СПИСОК!$A39,DATA!$M$37=СПИСОК!$A39),"++","+")))</f>
        <v xml:space="preserve"> </v>
      </c>
      <c r="AM40" s="21" t="str">
        <f>IF((IF(DATA!$K39=COLUMN() - 2,1,0)+IF(DATA!$L39=COLUMN() - 2,1,0)+IF(DATA!$M39=COLUMN() - 2,1,0))=0," ",(IF(OR(DATA!$K$38=СПИСОК!$A39,DATA!$L$38=СПИСОК!$A39,DATA!$M$38=СПИСОК!$A39),"++","+")))</f>
        <v xml:space="preserve"> </v>
      </c>
      <c r="AN40" s="23"/>
      <c r="AO40" s="21" t="str">
        <f>IF((IF(DATA!$K39=COLUMN() - 2,1,0)+IF(DATA!$L39=COLUMN() - 2,1,0)+IF(DATA!$M39=COLUMN() - 2,1,0))=0," ",(IF(OR(DATA!$K$40=СПИСОК!$A39,DATA!$L$40=СПИСОК!$A39,DATA!$M$40=СПИСОК!$A39),"++","+")))</f>
        <v xml:space="preserve"> </v>
      </c>
      <c r="AP40" s="41" t="str">
        <f>IF((IF(DATA!$K39=COLUMN() - 2,1,0)+IF(DATA!$L39=COLUMN() - 2,1,0)+IF(DATA!$M39=COLUMN() - 2,1,0))=0," ",(IF(OR(DATA!$K$41=СПИСОК!$A39,DATA!$L$41=СПИСОК!$A39,DATA!$M$41=СПИСОК!$A39),"++","+")))</f>
        <v xml:space="preserve"> </v>
      </c>
      <c r="AQ40" s="33"/>
    </row>
    <row r="41" spans="1:43" ht="45" customHeight="1" x14ac:dyDescent="0.3">
      <c r="A41" s="85" t="str">
        <f>IF(СПИСОК!B40="","",СПИСОК!B40)</f>
        <v>ㅤ</v>
      </c>
      <c r="B41" s="22"/>
      <c r="C41" s="20" t="str">
        <f>IF((IF(DATA!$K40=1,1,0)+IF(DATA!$L40=1,1,0)+IF(DATA!$M40=1,1,0))=0," ",(IF(OR(DATA!$K$2=СПИСОК!$A40,DATA!$L$2=СПИСОК!$A40,DATA!$M$2=СПИСОК!$A40),"++","+")))</f>
        <v xml:space="preserve"> </v>
      </c>
      <c r="D41" s="20" t="str">
        <f>IF((IF(DATA!K40=2,1,0)+IF(DATA!$L40=2,1,0)+IF(DATA!$M40=2,1,0))=0," ",(IF(OR(DATA!$K$3=СПИСОК!$A40,DATA!$L$3=СПИСОК!$A40,DATA!$M$3=СПИСОК!$A40),"++","+")))</f>
        <v xml:space="preserve"> </v>
      </c>
      <c r="E41" s="20" t="str">
        <f>IF((IF(DATA!$K40=3,1,0)+IF(DATA!$L40=3,1,0)+IF(DATA!$M40=3,1,0))=0," ",(IF(OR(DATA!$K$4=СПИСОК!$A40,DATA!$L$4=СПИСОК!$A40,DATA!$M$4=СПИСОК!$A40),"++","+")))</f>
        <v xml:space="preserve"> </v>
      </c>
      <c r="F41" s="20" t="str">
        <f>IF((IF(DATA!$K40=4,1,0)+IF(DATA!$L40=4,1,0)+IF(DATA!$M40=4,1,0))=0," ",(IF(OR(DATA!$K$5=СПИСОК!$A40,DATA!$L$5=СПИСОК!$A40,DATA!$M$5=СПИСОК!$A40),"++","+")))</f>
        <v xml:space="preserve"> </v>
      </c>
      <c r="G41" s="20" t="str">
        <f>IF((IF(DATA!$K40=COLUMN() - 2,1,0)+IF(DATA!$L40=COLUMN() - 2,1,0)+IF(DATA!$M40=COLUMN() - 2,1,0))=0," ",(IF(OR(DATA!$K$6=СПИСОК!$A40,DATA!$L$6=СПИСОК!$A40,DATA!$M$6=СПИСОК!$A40),"++","+")))</f>
        <v xml:space="preserve"> </v>
      </c>
      <c r="H41" s="20" t="str">
        <f>IF((IF(DATA!$K40=COLUMN() - 2,1,0)+IF(DATA!$L40=COLUMN() - 2,1,0)+IF(DATA!$M40=COLUMN() - 2,1,0))=0," ",(IF(OR(DATA!$K$7=СПИСОК!$A40,DATA!$L$7=СПИСОК!$A40,DATA!$M$7=СПИСОК!$A40),"++","+")))</f>
        <v xml:space="preserve"> </v>
      </c>
      <c r="I41" s="20" t="str">
        <f>IF((IF(DATA!$K40=COLUMN() - 2,1,0)+IF(DATA!$L40=COLUMN() - 2,1,0)+IF(DATA!$M40=COLUMN() - 2,1,0))=0," ",(IF(OR(DATA!$K$8=СПИСОК!$A40,DATA!$L$8=СПИСОК!$A40,DATA!$M$8=СПИСОК!$A40),"++","+")))</f>
        <v xml:space="preserve"> </v>
      </c>
      <c r="J41" s="21" t="str">
        <f>IF((IF(DATA!$K40=COLUMN() - 2,1,0)+IF(DATA!$L40=COLUMN() - 2,1,0)+IF(DATA!$M40=COLUMN() - 2,1,0))=0," ",(IF(OR(DATA!$K$9=СПИСОК!$A40,DATA!$L$9=СПИСОК!$A40,DATA!$M$9=СПИСОК!$A40),"++","+")))</f>
        <v xml:space="preserve"> </v>
      </c>
      <c r="K41" s="21" t="str">
        <f>IF((IF(DATA!$K40=COLUMN() - 2,1,0)+IF(DATA!$L40=COLUMN() - 2,1,0)+IF(DATA!$M40=COLUMN() - 2,1,0))=0," ",(IF(OR(DATA!$K$10=СПИСОК!$A40,DATA!$L$10=СПИСОК!$A40,DATA!$M$10=СПИСОК!$A40),"++","+")))</f>
        <v xml:space="preserve"> </v>
      </c>
      <c r="L41" s="21" t="str">
        <f>IF((IF(DATA!$K40=COLUMN() - 2,1,0)+IF(DATA!$L40=COLUMN() - 2,1,0)+IF(DATA!$M40=COLUMN() - 2,1,0))=0," ",(IF(OR(DATA!$K$11=СПИСОК!$A40,DATA!$L$11=СПИСОК!$A40,DATA!$M$11=СПИСОК!$A40),"++","+")))</f>
        <v xml:space="preserve"> </v>
      </c>
      <c r="M41" s="21" t="str">
        <f>IF((IF(DATA!$K40=COLUMN() - 2,1,0)+IF(DATA!$L40=COLUMN() - 2,1,0)+IF(DATA!$M40=COLUMN() - 2,1,0))=0," ",(IF(OR(DATA!$K$12=СПИСОК!$A40,DATA!$L$12=СПИСОК!$A40,DATA!$M$12=СПИСОК!$A40),"++","+")))</f>
        <v xml:space="preserve"> </v>
      </c>
      <c r="N41" s="21" t="str">
        <f>IF((IF(DATA!$K40=COLUMN() - 2,1,0)+IF(DATA!$L40=COLUMN() - 2,1,0)+IF(DATA!$M40=COLUMN() - 2,1,0))=0," ",(IF(OR(DATA!$K$13=СПИСОК!$A40,DATA!$L$13=СПИСОК!$A40,DATA!$M$13=СПИСОК!$A40),"++","+")))</f>
        <v xml:space="preserve"> </v>
      </c>
      <c r="O41" s="21" t="str">
        <f>IF((IF(DATA!$K40=COLUMN() - 2,1,0)+IF(DATA!$L40=COLUMN() - 2,1,0)+IF(DATA!$M40=COLUMN() - 2,1,0))=0," ",(IF(OR(DATA!$K$14=СПИСОК!$A40,DATA!$L$14=СПИСОК!$A40,DATA!$M$14=СПИСОК!$A40),"++","+")))</f>
        <v xml:space="preserve"> </v>
      </c>
      <c r="P41" s="21" t="str">
        <f>IF((IF(DATA!$K40=COLUMN() - 2,1,0)+IF(DATA!$L40=COLUMN() - 2,1,0)+IF(DATA!$M40=COLUMN() - 2,1,0))=0," ",(IF(OR(DATA!$K$15=СПИСОК!$A40,DATA!$L$15=СПИСОК!$A40,DATA!$M$15=СПИСОК!$A40),"++","+")))</f>
        <v xml:space="preserve"> </v>
      </c>
      <c r="Q41" s="21" t="str">
        <f>IF((IF(DATA!$K40=COLUMN() - 2,1,0)+IF(DATA!$L40=COLUMN() - 2,1,0)+IF(DATA!$M40=COLUMN() - 2,1,0))=0," ",(IF(OR(DATA!$K$16=СПИСОК!$A40,DATA!$L$16=СПИСОК!$A40,DATA!$M$16=СПИСОК!$A40),"++","+")))</f>
        <v xml:space="preserve"> </v>
      </c>
      <c r="R41" s="21" t="str">
        <f>IF((IF(DATA!$K40=COLUMN() - 2,1,0)+IF(DATA!$L40=COLUMN() - 2,1,0)+IF(DATA!$M40=COLUMN() - 2,1,0))=0," ",(IF(OR(DATA!$K$17=СПИСОК!$A40,DATA!$L$17=СПИСОК!$A40,DATA!$M$17=СПИСОК!$A40),"++","+")))</f>
        <v xml:space="preserve"> </v>
      </c>
      <c r="S41" s="21" t="str">
        <f>IF((IF(DATA!$K40=COLUMN() - 2,1,0)+IF(DATA!$L40=COLUMN() - 2,1,0)+IF(DATA!$M40=COLUMN() - 2,1,0))=0," ",(IF(OR(DATA!$K$18=СПИСОК!$A40,DATA!$L$18=СПИСОК!$A40,DATA!$M$18=СПИСОК!$A40),"++","+")))</f>
        <v xml:space="preserve"> </v>
      </c>
      <c r="T41" s="21" t="str">
        <f>IF((IF(DATA!$K40=COLUMN() - 2,1,0)+IF(DATA!$L40=COLUMN() - 2,1,0)+IF(DATA!$M40=COLUMN() - 2,1,0))=0," ",(IF(OR(DATA!$K$19=СПИСОК!$A40,DATA!$L$19=СПИСОК!$A40,DATA!$M$19=СПИСОК!$A40),"++","+")))</f>
        <v xml:space="preserve"> </v>
      </c>
      <c r="U41" s="21" t="str">
        <f>IF((IF(DATA!$K40=COLUMN() - 2,1,0)+IF(DATA!$L40=COLUMN() - 2,1,0)+IF(DATA!$M40=COLUMN() - 2,1,0))=0," ",(IF(OR(DATA!$K$20=СПИСОК!$A40,DATA!$L$20=СПИСОК!$A40,DATA!$M$20=СПИСОК!$A40),"++","+")))</f>
        <v xml:space="preserve"> </v>
      </c>
      <c r="V41" s="21" t="str">
        <f>IF((IF(DATA!$K40=COLUMN() - 2,1,0)+IF(DATA!$L40=COLUMN() - 2,1,0)+IF(DATA!$M40=COLUMN() - 2,1,0))=0," ",(IF(OR(DATA!$K$21=СПИСОК!$A40,DATA!$L$21=СПИСОК!$A40,DATA!$M$21=СПИСОК!$A40),"++","+")))</f>
        <v xml:space="preserve"> </v>
      </c>
      <c r="W41" s="21" t="str">
        <f>IF((IF(DATA!$K40=COLUMN() - 2,1,0)+IF(DATA!$L40=COLUMN() - 2,1,0)+IF(DATA!$M40=COLUMN() - 2,1,0))=0," ",(IF(OR(DATA!$K$22=СПИСОК!$A40,DATA!$L$22=СПИСОК!$A40,DATA!$M$22=СПИСОК!$A40),"++","+")))</f>
        <v xml:space="preserve"> </v>
      </c>
      <c r="X41" s="21" t="str">
        <f>IF((IF(DATA!$K40=COLUMN() - 2,1,0)+IF(DATA!$L40=COLUMN() - 2,1,0)+IF(DATA!$M40=COLUMN() - 2,1,0))=0," ",(IF(OR(DATA!$K$23=СПИСОК!$A40,DATA!$L$23=СПИСОК!$A40,DATA!$M$23=СПИСОК!$A40),"++","+")))</f>
        <v xml:space="preserve"> </v>
      </c>
      <c r="Y41" s="21" t="str">
        <f>IF((IF(DATA!$K40=COLUMN() - 2,1,0)+IF(DATA!$L40=COLUMN() - 2,1,0)+IF(DATA!$M40=COLUMN() - 2,1,0))=0," ",(IF(OR(DATA!$K$24=СПИСОК!$A40,DATA!$L$24=СПИСОК!$A40,DATA!$M$24=СПИСОК!$A40),"++","+")))</f>
        <v xml:space="preserve"> </v>
      </c>
      <c r="Z41" s="21" t="str">
        <f>IF((IF(DATA!$K40=COLUMN() - 2,1,0)+IF(DATA!$L40=COLUMN() - 2,1,0)+IF(DATA!$M40=COLUMN() - 2,1,0))=0," ",(IF(OR(DATA!$K$25=СПИСОК!$A40,DATA!$L$25=СПИСОК!$A40,DATA!$M$25=СПИСОК!$A40),"++","+")))</f>
        <v xml:space="preserve"> </v>
      </c>
      <c r="AA41" s="21" t="str">
        <f>IF((IF(DATA!$K40=COLUMN() - 2,1,0)+IF(DATA!$L40=COLUMN() - 2,1,0)+IF(DATA!$M40=COLUMN() - 2,1,0))=0," ",(IF(OR(DATA!$K$26=СПИСОК!$A40,DATA!$L$26=СПИСОК!$A40,DATA!$M$26=СПИСОК!$A40),"++","+")))</f>
        <v xml:space="preserve"> </v>
      </c>
      <c r="AB41" s="21" t="str">
        <f>IF((IF(DATA!$K40=COLUMN() - 2,1,0)+IF(DATA!$L40=COLUMN() - 2,1,0)+IF(DATA!$M40=COLUMN() - 2,1,0))=0," ",(IF(OR(DATA!$K$27=СПИСОК!$A40,DATA!$L$27=СПИСОК!$A40,DATA!$M$27=СПИСОК!$A40),"++","+")))</f>
        <v xml:space="preserve"> </v>
      </c>
      <c r="AC41" s="21" t="str">
        <f>IF((IF(DATA!$K40=COLUMN() - 2,1,0)+IF(DATA!$L40=COLUMN() - 2,1,0)+IF(DATA!$M40=COLUMN() - 2,1,0))=0," ",(IF(OR(DATA!$K$28=СПИСОК!$A40,DATA!$L$28=СПИСОК!$A40,DATA!$M$28=СПИСОК!$A40),"++","+")))</f>
        <v xml:space="preserve"> </v>
      </c>
      <c r="AD41" s="21" t="str">
        <f>IF((IF(DATA!$K40=COLUMN() - 2,1,0)+IF(DATA!$L40=COLUMN() - 2,1,0)+IF(DATA!$M40=COLUMN() - 2,1,0))=0," ",(IF(OR(DATA!$K$29=СПИСОК!$A40,DATA!$L$29=СПИСОК!$A40,DATA!$M$29=СПИСОК!$A40),"++","+")))</f>
        <v xml:space="preserve"> </v>
      </c>
      <c r="AE41" s="21" t="str">
        <f>IF((IF(DATA!$K40=COLUMN() - 2,1,0)+IF(DATA!$L40=COLUMN() - 2,1,0)+IF(DATA!$M40=COLUMN() - 2,1,0))=0," ",(IF(OR(DATA!$K$30=СПИСОК!$A40,DATA!$L$30=СПИСОК!$A40,DATA!$M$30=СПИСОК!$A40),"++","+")))</f>
        <v xml:space="preserve"> </v>
      </c>
      <c r="AF41" s="21" t="str">
        <f>IF((IF(DATA!$K40=COLUMN() - 2,1,0)+IF(DATA!$L40=COLUMN() - 2,1,0)+IF(DATA!$M40=COLUMN() - 2,1,0))=0," ",(IF(OR(DATA!$K$31=СПИСОК!$A40,DATA!$L$31=СПИСОК!$A40,DATA!$M$31=СПИСОК!$A40),"++","+")))</f>
        <v xml:space="preserve"> </v>
      </c>
      <c r="AG41" s="21" t="str">
        <f>IF((IF(DATA!$K40=COLUMN() - 2,1,0)+IF(DATA!$L40=COLUMN() - 2,1,0)+IF(DATA!$M40=COLUMN() - 2,1,0))=0," ",(IF(OR(DATA!$K$32=СПИСОК!$A40,DATA!$L$32=СПИСОК!$A40,DATA!$M$32=СПИСОК!$A40),"++","+")))</f>
        <v xml:space="preserve"> </v>
      </c>
      <c r="AH41" s="21" t="str">
        <f>IF((IF(DATA!$K40=COLUMN() - 2,1,0)+IF(DATA!$L40=COLUMN() - 2,1,0)+IF(DATA!$M40=COLUMN() - 2,1,0))=0," ",(IF(OR(DATA!$K$33=СПИСОК!$A40,DATA!$L$33=СПИСОК!$A40,DATA!$M$33=СПИСОК!$A40),"++","+")))</f>
        <v xml:space="preserve"> </v>
      </c>
      <c r="AI41" s="21" t="str">
        <f>IF((IF(DATA!$K40=COLUMN() - 2,1,0)+IF(DATA!$L40=COLUMN() - 2,1,0)+IF(DATA!$M40=COLUMN() - 2,1,0))=0," ",(IF(OR(DATA!$K$34=СПИСОК!$A40,DATA!$L$34=СПИСОК!$A40,DATA!$M$34=СПИСОК!$A40),"++","+")))</f>
        <v xml:space="preserve"> </v>
      </c>
      <c r="AJ41" s="21" t="str">
        <f>IF((IF(DATA!$K40=COLUMN() - 2,1,0)+IF(DATA!$L40=COLUMN() - 2,1,0)+IF(DATA!$M40=COLUMN() - 2,1,0))=0," ",(IF(OR(DATA!$K$35=СПИСОК!$A40,DATA!$L$35=СПИСОК!$A40,DATA!$M$35=СПИСОК!$A40),"++","+")))</f>
        <v xml:space="preserve"> </v>
      </c>
      <c r="AK41" s="21" t="str">
        <f>IF((IF(DATA!$K40=COLUMN() - 2,1,0)+IF(DATA!$L40=COLUMN() - 2,1,0)+IF(DATA!$M40=COLUMN() - 2,1,0))=0," ",(IF(OR(DATA!$K$36=СПИСОК!$A40,DATA!$L$36=СПИСОК!$A40,DATA!$M$36=СПИСОК!$A40),"++","+")))</f>
        <v xml:space="preserve"> </v>
      </c>
      <c r="AL41" s="21" t="str">
        <f>IF((IF(DATA!$K40=COLUMN() - 2,1,0)+IF(DATA!$L40=COLUMN() - 2,1,0)+IF(DATA!$M40=COLUMN() - 2,1,0))=0," ",(IF(OR(DATA!$K$37=СПИСОК!$A40,DATA!$L$37=СПИСОК!$A40,DATA!$M$37=СПИСОК!$A40),"++","+")))</f>
        <v xml:space="preserve"> </v>
      </c>
      <c r="AM41" s="21" t="str">
        <f>IF((IF(DATA!$K40=COLUMN() - 2,1,0)+IF(DATA!$L40=COLUMN() - 2,1,0)+IF(DATA!$M40=COLUMN() - 2,1,0))=0," ",(IF(OR(DATA!$K$38=СПИСОК!$A40,DATA!$L$38=СПИСОК!$A40,DATA!$M$38=СПИСОК!$A40),"++","+")))</f>
        <v xml:space="preserve"> </v>
      </c>
      <c r="AN41" s="21" t="str">
        <f>IF((IF(DATA!$K40=COLUMN() - 2,1,0)+IF(DATA!$L40=COLUMN() - 2,1,0)+IF(DATA!$M40=COLUMN() - 2,1,0))=0," ",(IF(OR(DATA!$K$39=СПИСОК!$A40,DATA!$L$39=СПИСОК!$A40,DATA!$M$39=СПИСОК!$A40),"++","+")))</f>
        <v xml:space="preserve"> </v>
      </c>
      <c r="AO41" s="23"/>
      <c r="AP41" s="41" t="str">
        <f>IF((IF(DATA!$K40=COLUMN() - 2,1,0)+IF(DATA!$L40=COLUMN() - 2,1,0)+IF(DATA!$M40=COLUMN() - 2,1,0))=0," ",(IF(OR(DATA!$K$41=СПИСОК!$A40,DATA!$L$41=СПИСОК!$A40,DATA!$M$41=СПИСОК!$A40),"++","+")))</f>
        <v xml:space="preserve"> </v>
      </c>
      <c r="AQ41" s="33"/>
    </row>
    <row r="42" spans="1:43" ht="45" customHeight="1" thickBot="1" x14ac:dyDescent="0.35">
      <c r="A42" s="85" t="str">
        <f>IF(СПИСОК!B41="","",СПИСОК!B41)</f>
        <v>ㅤ</v>
      </c>
      <c r="B42" s="22"/>
      <c r="C42" s="20" t="str">
        <f>IF((IF(DATA!$K41=1,1,0)+IF(DATA!$L41=1,1,0)+IF(DATA!$M41=1,1,0))=0," ",(IF(OR(DATA!$K$2=СПИСОК!$A41,DATA!$L$2=СПИСОК!$A41,DATA!$M$2=СПИСОК!$A41),"++","+")))</f>
        <v xml:space="preserve"> </v>
      </c>
      <c r="D42" s="20" t="str">
        <f>IF((IF(DATA!K41=2,1,0)+IF(DATA!$L41=2,1,0)+IF(DATA!$M41=2,1,0))=0," ",(IF(OR(DATA!$K$3=СПИСОК!$A41,DATA!$L$3=СПИСОК!$A41,DATA!$M$3=СПИСОК!$A41),"++","+")))</f>
        <v xml:space="preserve"> </v>
      </c>
      <c r="E42" s="26" t="str">
        <f>IF((IF(DATA!$K41=3,1,0)+IF(DATA!$L41=3,1,0)+IF(DATA!$M41=3,1,0))=0," ",(IF(OR(DATA!$K$4=СПИСОК!$A41,DATA!$L$4=СПИСОК!$A41,DATA!$M$4=СПИСОК!$A41),"++","+")))</f>
        <v xml:space="preserve"> </v>
      </c>
      <c r="F42" s="26" t="str">
        <f>IF((IF(DATA!$K41=4,1,0)+IF(DATA!$L41=4,1,0)+IF(DATA!$M41=4,1,0))=0," ",(IF(OR(DATA!$K$5=СПИСОК!$A41,DATA!$L$5=СПИСОК!$A41,DATA!$M$5=СПИСОК!$A41),"++","+")))</f>
        <v xml:space="preserve"> </v>
      </c>
      <c r="G42" s="26" t="str">
        <f>IF((IF(DATA!$K41=COLUMN() - 2,1,0)+IF(DATA!$L41=COLUMN() - 2,1,0)+IF(DATA!$M41=COLUMN() - 2,1,0))=0," ",(IF(OR(DATA!$K$6=СПИСОК!$A41,DATA!$L$6=СПИСОК!$A41,DATA!$M$6=СПИСОК!$A41),"++","+")))</f>
        <v xml:space="preserve"> </v>
      </c>
      <c r="H42" s="26" t="str">
        <f>IF((IF(DATA!$K41=COLUMN() - 2,1,0)+IF(DATA!$L41=COLUMN() - 2,1,0)+IF(DATA!$M41=COLUMN() - 2,1,0))=0," ",(IF(OR(DATA!$K$7=СПИСОК!$A41,DATA!$L$7=СПИСОК!$A41,DATA!$M$7=СПИСОК!$A41),"++","+")))</f>
        <v xml:space="preserve"> </v>
      </c>
      <c r="I42" s="26" t="str">
        <f>IF((IF(DATA!$K41=COLUMN() - 2,1,0)+IF(DATA!$L41=COLUMN() - 2,1,0)+IF(DATA!$M41=COLUMN() - 2,1,0))=0," ",(IF(OR(DATA!$K$8=СПИСОК!$A41,DATA!$L$8=СПИСОК!$A41,DATA!$M$8=СПИСОК!$A41),"++","+")))</f>
        <v xml:space="preserve"> </v>
      </c>
      <c r="J42" s="27" t="str">
        <f>IF((IF(DATA!$K41=COLUMN() - 2,1,0)+IF(DATA!$L41=COLUMN() - 2,1,0)+IF(DATA!$M41=COLUMN() - 2,1,0))=0," ",(IF(OR(DATA!$K$9=СПИСОК!$A41,DATA!$L$9=СПИСОК!$A41,DATA!$M$9=СПИСОК!$A41),"++","+")))</f>
        <v xml:space="preserve"> </v>
      </c>
      <c r="K42" s="27" t="str">
        <f>IF((IF(DATA!$K41=COLUMN() - 2,1,0)+IF(DATA!$L41=COLUMN() - 2,1,0)+IF(DATA!$M41=COLUMN() - 2,1,0))=0," ",(IF(OR(DATA!$K$10=СПИСОК!$A41,DATA!$L$10=СПИСОК!$A41,DATA!$M$10=СПИСОК!$A41),"++","+")))</f>
        <v xml:space="preserve"> </v>
      </c>
      <c r="L42" s="27" t="str">
        <f>IF((IF(DATA!$K41=COLUMN() - 2,1,0)+IF(DATA!$L41=COLUMN() - 2,1,0)+IF(DATA!$M41=COLUMN() - 2,1,0))=0," ",(IF(OR(DATA!$K$11=СПИСОК!$A41,DATA!$L$11=СПИСОК!$A41,DATA!$M$11=СПИСОК!$A41),"++","+")))</f>
        <v xml:space="preserve"> </v>
      </c>
      <c r="M42" s="27" t="str">
        <f>IF((IF(DATA!$K41=COLUMN() - 2,1,0)+IF(DATA!$L41=COLUMN() - 2,1,0)+IF(DATA!$M41=COLUMN() - 2,1,0))=0," ",(IF(OR(DATA!$K$12=СПИСОК!$A41,DATA!$L$12=СПИСОК!$A41,DATA!$M$12=СПИСОК!$A41),"++","+")))</f>
        <v xml:space="preserve"> </v>
      </c>
      <c r="N42" s="27" t="str">
        <f>IF((IF(DATA!$K41=COLUMN() - 2,1,0)+IF(DATA!$L41=COLUMN() - 2,1,0)+IF(DATA!$M41=COLUMN() - 2,1,0))=0," ",(IF(OR(DATA!$K$13=СПИСОК!$A41,DATA!$L$13=СПИСОК!$A41,DATA!$M$13=СПИСОК!$A41),"++","+")))</f>
        <v xml:space="preserve"> </v>
      </c>
      <c r="O42" s="27" t="str">
        <f>IF((IF(DATA!$K41=COLUMN() - 2,1,0)+IF(DATA!$L41=COLUMN() - 2,1,0)+IF(DATA!$M41=COLUMN() - 2,1,0))=0," ",(IF(OR(DATA!$K$14=СПИСОК!$A41,DATA!$L$14=СПИСОК!$A41,DATA!$M$14=СПИСОК!$A41),"++","+")))</f>
        <v xml:space="preserve"> </v>
      </c>
      <c r="P42" s="27" t="str">
        <f>IF((IF(DATA!$K41=COLUMN() - 2,1,0)+IF(DATA!$L41=COLUMN() - 2,1,0)+IF(DATA!$M41=COLUMN() - 2,1,0))=0," ",(IF(OR(DATA!$K$15=СПИСОК!$A41,DATA!$L$15=СПИСОК!$A41,DATA!$M$15=СПИСОК!$A41),"++","+")))</f>
        <v xml:space="preserve"> </v>
      </c>
      <c r="Q42" s="27" t="str">
        <f>IF((IF(DATA!$K41=COLUMN() - 2,1,0)+IF(DATA!$L41=COLUMN() - 2,1,0)+IF(DATA!$M41=COLUMN() - 2,1,0))=0," ",(IF(OR(DATA!$K$16=СПИСОК!$A41,DATA!$L$16=СПИСОК!$A41,DATA!$M$16=СПИСОК!$A41),"++","+")))</f>
        <v xml:space="preserve"> </v>
      </c>
      <c r="R42" s="27" t="str">
        <f>IF((IF(DATA!$K41=COLUMN() - 2,1,0)+IF(DATA!$L41=COLUMN() - 2,1,0)+IF(DATA!$M41=COLUMN() - 2,1,0))=0," ",(IF(OR(DATA!$K$17=СПИСОК!$A41,DATA!$L$17=СПИСОК!$A41,DATA!$M$17=СПИСОК!$A41),"++","+")))</f>
        <v xml:space="preserve"> </v>
      </c>
      <c r="S42" s="27" t="str">
        <f>IF((IF(DATA!$K41=COLUMN() - 2,1,0)+IF(DATA!$L41=COLUMN() - 2,1,0)+IF(DATA!$M41=COLUMN() - 2,1,0))=0," ",(IF(OR(DATA!$K$18=СПИСОК!$A41,DATA!$L$18=СПИСОК!$A41,DATA!$M$18=СПИСОК!$A41),"++","+")))</f>
        <v xml:space="preserve"> </v>
      </c>
      <c r="T42" s="27" t="str">
        <f>IF((IF(DATA!$K41=COLUMN() - 2,1,0)+IF(DATA!$L41=COLUMN() - 2,1,0)+IF(DATA!$M41=COLUMN() - 2,1,0))=0," ",(IF(OR(DATA!$K$19=СПИСОК!$A41,DATA!$L$19=СПИСОК!$A41,DATA!$M$19=СПИСОК!$A41),"++","+")))</f>
        <v xml:space="preserve"> </v>
      </c>
      <c r="U42" s="27" t="str">
        <f>IF((IF(DATA!$K41=COLUMN() - 2,1,0)+IF(DATA!$L41=COLUMN() - 2,1,0)+IF(DATA!$M41=COLUMN() - 2,1,0))=0," ",(IF(OR(DATA!$K$20=СПИСОК!$A41,DATA!$L$20=СПИСОК!$A41,DATA!$M$20=СПИСОК!$A41),"++","+")))</f>
        <v xml:space="preserve"> </v>
      </c>
      <c r="V42" s="27" t="str">
        <f>IF((IF(DATA!$K41=COLUMN() - 2,1,0)+IF(DATA!$L41=COLUMN() - 2,1,0)+IF(DATA!$M41=COLUMN() - 2,1,0))=0," ",(IF(OR(DATA!$K$21=СПИСОК!$A41,DATA!$L$21=СПИСОК!$A41,DATA!$M$21=СПИСОК!$A41),"++","+")))</f>
        <v xml:space="preserve"> </v>
      </c>
      <c r="W42" s="27" t="str">
        <f>IF((IF(DATA!$K41=COLUMN() - 2,1,0)+IF(DATA!$L41=COLUMN() - 2,1,0)+IF(DATA!$M41=COLUMN() - 2,1,0))=0," ",(IF(OR(DATA!$K$22=СПИСОК!$A41,DATA!$L$22=СПИСОК!$A41,DATA!$M$22=СПИСОК!$A41),"++","+")))</f>
        <v xml:space="preserve"> </v>
      </c>
      <c r="X42" s="27" t="str">
        <f>IF((IF(DATA!$K41=COLUMN() - 2,1,0)+IF(DATA!$L41=COLUMN() - 2,1,0)+IF(DATA!$M41=COLUMN() - 2,1,0))=0," ",(IF(OR(DATA!$K$23=СПИСОК!$A41,DATA!$L$23=СПИСОК!$A41,DATA!$M$23=СПИСОК!$A41),"++","+")))</f>
        <v xml:space="preserve"> </v>
      </c>
      <c r="Y42" s="27" t="str">
        <f>IF((IF(DATA!$K41=COLUMN() - 2,1,0)+IF(DATA!$L41=COLUMN() - 2,1,0)+IF(DATA!$M41=COLUMN() - 2,1,0))=0," ",(IF(OR(DATA!$K$24=СПИСОК!$A41,DATA!$L$24=СПИСОК!$A41,DATA!$M$24=СПИСОК!$A41),"++","+")))</f>
        <v xml:space="preserve"> </v>
      </c>
      <c r="Z42" s="27" t="str">
        <f>IF((IF(DATA!$K41=COLUMN() - 2,1,0)+IF(DATA!$L41=COLUMN() - 2,1,0)+IF(DATA!$M41=COLUMN() - 2,1,0))=0," ",(IF(OR(DATA!$K$25=СПИСОК!$A41,DATA!$L$25=СПИСОК!$A41,DATA!$M$25=СПИСОК!$A41),"++","+")))</f>
        <v xml:space="preserve"> </v>
      </c>
      <c r="AA42" s="27" t="str">
        <f>IF((IF(DATA!$K41=COLUMN() - 2,1,0)+IF(DATA!$L41=COLUMN() - 2,1,0)+IF(DATA!$M41=COLUMN() - 2,1,0))=0," ",(IF(OR(DATA!$K$26=СПИСОК!$A41,DATA!$L$26=СПИСОК!$A41,DATA!$M$26=СПИСОК!$A41),"++","+")))</f>
        <v xml:space="preserve"> </v>
      </c>
      <c r="AB42" s="27" t="str">
        <f>IF((IF(DATA!$K41=COLUMN() - 2,1,0)+IF(DATA!$L41=COLUMN() - 2,1,0)+IF(DATA!$M41=COLUMN() - 2,1,0))=0," ",(IF(OR(DATA!$K$27=СПИСОК!$A41,DATA!$L$27=СПИСОК!$A41,DATA!$M$27=СПИСОК!$A41),"++","+")))</f>
        <v xml:space="preserve"> </v>
      </c>
      <c r="AC42" s="27" t="str">
        <f>IF((IF(DATA!$K41=COLUMN() - 2,1,0)+IF(DATA!$L41=COLUMN() - 2,1,0)+IF(DATA!$M41=COLUMN() - 2,1,0))=0," ",(IF(OR(DATA!$K$28=СПИСОК!$A41,DATA!$L$28=СПИСОК!$A41,DATA!$M$28=СПИСОК!$A41),"++","+")))</f>
        <v xml:space="preserve"> </v>
      </c>
      <c r="AD42" s="27" t="str">
        <f>IF((IF(DATA!$K41=COLUMN() - 2,1,0)+IF(DATA!$L41=COLUMN() - 2,1,0)+IF(DATA!$M41=COLUMN() - 2,1,0))=0," ",(IF(OR(DATA!$K$29=СПИСОК!$A41,DATA!$L$29=СПИСОК!$A41,DATA!$M$29=СПИСОК!$A41),"++","+")))</f>
        <v xml:space="preserve"> </v>
      </c>
      <c r="AE42" s="27" t="str">
        <f>IF((IF(DATA!$K41=COLUMN() - 2,1,0)+IF(DATA!$L41=COLUMN() - 2,1,0)+IF(DATA!$M41=COLUMN() - 2,1,0))=0," ",(IF(OR(DATA!$K$30=СПИСОК!$A41,DATA!$L$30=СПИСОК!$A41,DATA!$M$30=СПИСОК!$A41),"++","+")))</f>
        <v xml:space="preserve"> </v>
      </c>
      <c r="AF42" s="27" t="str">
        <f>IF((IF(DATA!$K41=COLUMN() - 2,1,0)+IF(DATA!$L41=COLUMN() - 2,1,0)+IF(DATA!$M41=COLUMN() - 2,1,0))=0," ",(IF(OR(DATA!$K$31=СПИСОК!$A41,DATA!$L$31=СПИСОК!$A41,DATA!$M$31=СПИСОК!$A41),"++","+")))</f>
        <v xml:space="preserve"> </v>
      </c>
      <c r="AG42" s="27" t="str">
        <f>IF((IF(DATA!$K41=COLUMN() - 2,1,0)+IF(DATA!$L41=COLUMN() - 2,1,0)+IF(DATA!$M41=COLUMN() - 2,1,0))=0," ",(IF(OR(DATA!$K$32=СПИСОК!$A41,DATA!$L$32=СПИСОК!$A41,DATA!$M$32=СПИСОК!$A41),"++","+")))</f>
        <v xml:space="preserve"> </v>
      </c>
      <c r="AH42" s="27" t="str">
        <f>IF((IF(DATA!$K41=COLUMN() - 2,1,0)+IF(DATA!$L41=COLUMN() - 2,1,0)+IF(DATA!$M41=COLUMN() - 2,1,0))=0," ",(IF(OR(DATA!$K$33=СПИСОК!$A41,DATA!$L$33=СПИСОК!$A41,DATA!$M$33=СПИСОК!$A41),"++","+")))</f>
        <v xml:space="preserve"> </v>
      </c>
      <c r="AI42" s="27" t="str">
        <f>IF((IF(DATA!$K41=COLUMN() - 2,1,0)+IF(DATA!$L41=COLUMN() - 2,1,0)+IF(DATA!$M41=COLUMN() - 2,1,0))=0," ",(IF(OR(DATA!$K$34=СПИСОК!$A41,DATA!$L$34=СПИСОК!$A41,DATA!$M$34=СПИСОК!$A41),"++","+")))</f>
        <v xml:space="preserve"> </v>
      </c>
      <c r="AJ42" s="27" t="str">
        <f>IF((IF(DATA!$K41=COLUMN() - 2,1,0)+IF(DATA!$L41=COLUMN() - 2,1,0)+IF(DATA!$M41=COLUMN() - 2,1,0))=0," ",(IF(OR(DATA!$K$35=СПИСОК!$A41,DATA!$L$35=СПИСОК!$A41,DATA!$M$35=СПИСОК!$A41),"++","+")))</f>
        <v xml:space="preserve"> </v>
      </c>
      <c r="AK42" s="27" t="str">
        <f>IF((IF(DATA!$K41=COLUMN() - 2,1,0)+IF(DATA!$L41=COLUMN() - 2,1,0)+IF(DATA!$M41=COLUMN() - 2,1,0))=0," ",(IF(OR(DATA!$K$36=СПИСОК!$A41,DATA!$L$36=СПИСОК!$A41,DATA!$M$36=СПИСОК!$A41),"++","+")))</f>
        <v xml:space="preserve"> </v>
      </c>
      <c r="AL42" s="27" t="str">
        <f>IF((IF(DATA!$K41=COLUMN() - 2,1,0)+IF(DATA!$L41=COLUMN() - 2,1,0)+IF(DATA!$M41=COLUMN() - 2,1,0))=0," ",(IF(OR(DATA!$K$37=СПИСОК!$A41,DATA!$L$37=СПИСОК!$A41,DATA!$M$37=СПИСОК!$A41),"++","+")))</f>
        <v xml:space="preserve"> </v>
      </c>
      <c r="AM42" s="27" t="str">
        <f>IF((IF(DATA!$K41=COLUMN() - 2,1,0)+IF(DATA!$L41=COLUMN() - 2,1,0)+IF(DATA!$M41=COLUMN() - 2,1,0))=0," ",(IF(OR(DATA!$K$38=СПИСОК!$A41,DATA!$L$38=СПИСОК!$A41,DATA!$M$38=СПИСОК!$A41),"++","+")))</f>
        <v xml:space="preserve"> </v>
      </c>
      <c r="AN42" s="27" t="str">
        <f>IF((IF(DATA!$K41=COLUMN() - 2,1,0)+IF(DATA!$L41=COLUMN() - 2,1,0)+IF(DATA!$M41=COLUMN() - 2,1,0))=0," ",(IF(OR(DATA!$K$39=СПИСОК!$A41,DATA!$L$39=СПИСОК!$A41,DATA!$M$39=СПИСОК!$A41),"++","+")))</f>
        <v xml:space="preserve"> </v>
      </c>
      <c r="AO42" s="27" t="str">
        <f>IF((IF(DATA!$K41=COLUMN() - 2,1,0)+IF(DATA!$L41=COLUMN() - 2,1,0)+IF(DATA!$M41=COLUMN() - 2,1,0))=0," ",(IF(OR(DATA!$K$40=СПИСОК!$A41,DATA!$L$40=СПИСОК!$A41,DATA!$M$40=СПИСОК!$A41),"++","+")))</f>
        <v xml:space="preserve"> </v>
      </c>
      <c r="AP42" s="42"/>
      <c r="AQ42" s="33"/>
    </row>
    <row r="43" spans="1:43" ht="27.95" customHeight="1" thickTop="1" thickBot="1" x14ac:dyDescent="0.3">
      <c r="A43" s="28"/>
      <c r="B43" s="34"/>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29"/>
      <c r="AQ43" s="47"/>
    </row>
    <row r="44" spans="1:43" ht="27.95" customHeight="1" thickTop="1" thickBot="1" x14ac:dyDescent="0.3">
      <c r="A44" s="31" t="s">
        <v>6</v>
      </c>
      <c r="B44" s="36"/>
      <c r="C44" s="39">
        <f>COUNTIF(C3:C42,"+")</f>
        <v>0</v>
      </c>
      <c r="D44" s="40">
        <f t="shared" ref="D44:AP44" si="0">COUNTIF(D3:D42,"+")</f>
        <v>1</v>
      </c>
      <c r="E44" s="40">
        <f t="shared" si="0"/>
        <v>0</v>
      </c>
      <c r="F44" s="40">
        <f t="shared" si="0"/>
        <v>10</v>
      </c>
      <c r="G44" s="40">
        <f t="shared" si="0"/>
        <v>0</v>
      </c>
      <c r="H44" s="40">
        <f t="shared" si="0"/>
        <v>0</v>
      </c>
      <c r="I44" s="40">
        <f t="shared" si="0"/>
        <v>0</v>
      </c>
      <c r="J44" s="40">
        <f t="shared" si="0"/>
        <v>2</v>
      </c>
      <c r="K44" s="40">
        <f t="shared" si="0"/>
        <v>1</v>
      </c>
      <c r="L44" s="40">
        <f t="shared" si="0"/>
        <v>2</v>
      </c>
      <c r="M44" s="40">
        <f t="shared" si="0"/>
        <v>2</v>
      </c>
      <c r="N44" s="40">
        <f t="shared" si="0"/>
        <v>0</v>
      </c>
      <c r="O44" s="40">
        <f t="shared" si="0"/>
        <v>2</v>
      </c>
      <c r="P44" s="40">
        <f t="shared" si="0"/>
        <v>1</v>
      </c>
      <c r="Q44" s="40">
        <f t="shared" si="0"/>
        <v>2</v>
      </c>
      <c r="R44" s="40">
        <f t="shared" si="0"/>
        <v>0</v>
      </c>
      <c r="S44" s="40">
        <f t="shared" si="0"/>
        <v>1</v>
      </c>
      <c r="T44" s="40">
        <f t="shared" si="0"/>
        <v>0</v>
      </c>
      <c r="U44" s="40">
        <f t="shared" si="0"/>
        <v>1</v>
      </c>
      <c r="V44" s="40">
        <f t="shared" si="0"/>
        <v>1</v>
      </c>
      <c r="W44" s="40">
        <f t="shared" si="0"/>
        <v>2</v>
      </c>
      <c r="X44" s="40">
        <f t="shared" si="0"/>
        <v>2</v>
      </c>
      <c r="Y44" s="40">
        <f t="shared" si="0"/>
        <v>3</v>
      </c>
      <c r="Z44" s="40">
        <f t="shared" si="0"/>
        <v>0</v>
      </c>
      <c r="AA44" s="40">
        <f t="shared" si="0"/>
        <v>0</v>
      </c>
      <c r="AB44" s="40">
        <f t="shared" si="0"/>
        <v>4</v>
      </c>
      <c r="AC44" s="40">
        <f t="shared" si="0"/>
        <v>6</v>
      </c>
      <c r="AD44" s="40">
        <f t="shared" si="0"/>
        <v>1</v>
      </c>
      <c r="AE44" s="40">
        <f t="shared" si="0"/>
        <v>1</v>
      </c>
      <c r="AF44" s="40">
        <f t="shared" si="0"/>
        <v>3</v>
      </c>
      <c r="AG44" s="40">
        <f t="shared" si="0"/>
        <v>1</v>
      </c>
      <c r="AH44" s="40">
        <f t="shared" si="0"/>
        <v>0</v>
      </c>
      <c r="AI44" s="40">
        <f t="shared" si="0"/>
        <v>2</v>
      </c>
      <c r="AJ44" s="40">
        <f t="shared" si="0"/>
        <v>0</v>
      </c>
      <c r="AK44" s="40">
        <f t="shared" si="0"/>
        <v>0</v>
      </c>
      <c r="AL44" s="40">
        <f t="shared" si="0"/>
        <v>0</v>
      </c>
      <c r="AM44" s="40">
        <f t="shared" si="0"/>
        <v>0</v>
      </c>
      <c r="AN44" s="40">
        <f t="shared" si="0"/>
        <v>0</v>
      </c>
      <c r="AO44" s="40">
        <f t="shared" si="0"/>
        <v>0</v>
      </c>
      <c r="AP44" s="43">
        <f t="shared" si="0"/>
        <v>0</v>
      </c>
      <c r="AQ44" s="48">
        <f>SUM(C44:AP44)</f>
        <v>51</v>
      </c>
    </row>
    <row r="45" spans="1:43" ht="27.95" customHeight="1" thickTop="1" thickBot="1" x14ac:dyDescent="0.3">
      <c r="A45" s="35" t="s">
        <v>7</v>
      </c>
      <c r="B45" s="36"/>
      <c r="C45" s="38">
        <f>COUNTIF(C3:C42,"++")</f>
        <v>0</v>
      </c>
      <c r="D45" s="20">
        <f t="shared" ref="D45:AP45" si="1">COUNTIF(D3:D42,"++")</f>
        <v>0</v>
      </c>
      <c r="E45" s="20">
        <f t="shared" si="1"/>
        <v>0</v>
      </c>
      <c r="F45" s="20">
        <f t="shared" si="1"/>
        <v>1</v>
      </c>
      <c r="G45" s="20">
        <f t="shared" si="1"/>
        <v>1</v>
      </c>
      <c r="H45" s="20">
        <f t="shared" si="1"/>
        <v>0</v>
      </c>
      <c r="I45" s="20">
        <f t="shared" si="1"/>
        <v>0</v>
      </c>
      <c r="J45" s="20">
        <f t="shared" si="1"/>
        <v>0</v>
      </c>
      <c r="K45" s="20">
        <f t="shared" si="1"/>
        <v>0</v>
      </c>
      <c r="L45" s="20">
        <f t="shared" si="1"/>
        <v>0</v>
      </c>
      <c r="M45" s="20">
        <f t="shared" si="1"/>
        <v>0</v>
      </c>
      <c r="N45" s="20">
        <f t="shared" si="1"/>
        <v>0</v>
      </c>
      <c r="O45" s="20">
        <f t="shared" si="1"/>
        <v>0</v>
      </c>
      <c r="P45" s="20">
        <f t="shared" si="1"/>
        <v>0</v>
      </c>
      <c r="Q45" s="20">
        <f t="shared" si="1"/>
        <v>0</v>
      </c>
      <c r="R45" s="20">
        <f t="shared" si="1"/>
        <v>0</v>
      </c>
      <c r="S45" s="20">
        <f t="shared" si="1"/>
        <v>0</v>
      </c>
      <c r="T45" s="20">
        <f t="shared" si="1"/>
        <v>1</v>
      </c>
      <c r="U45" s="20">
        <f t="shared" si="1"/>
        <v>0</v>
      </c>
      <c r="V45" s="20">
        <f t="shared" si="1"/>
        <v>0</v>
      </c>
      <c r="W45" s="20">
        <f t="shared" si="1"/>
        <v>0</v>
      </c>
      <c r="X45" s="20">
        <f t="shared" si="1"/>
        <v>0</v>
      </c>
      <c r="Y45" s="20">
        <f t="shared" si="1"/>
        <v>0</v>
      </c>
      <c r="Z45" s="20">
        <f t="shared" si="1"/>
        <v>0</v>
      </c>
      <c r="AA45" s="20">
        <f t="shared" si="1"/>
        <v>0</v>
      </c>
      <c r="AB45" s="20">
        <f t="shared" si="1"/>
        <v>3</v>
      </c>
      <c r="AC45" s="20">
        <f t="shared" si="1"/>
        <v>0</v>
      </c>
      <c r="AD45" s="20">
        <f t="shared" si="1"/>
        <v>0</v>
      </c>
      <c r="AE45" s="20">
        <f t="shared" si="1"/>
        <v>0</v>
      </c>
      <c r="AF45" s="20">
        <f t="shared" si="1"/>
        <v>0</v>
      </c>
      <c r="AG45" s="20">
        <f t="shared" si="1"/>
        <v>0</v>
      </c>
      <c r="AH45" s="20">
        <f t="shared" si="1"/>
        <v>0</v>
      </c>
      <c r="AI45" s="20">
        <f t="shared" si="1"/>
        <v>0</v>
      </c>
      <c r="AJ45" s="20">
        <f t="shared" si="1"/>
        <v>0</v>
      </c>
      <c r="AK45" s="20">
        <f t="shared" si="1"/>
        <v>0</v>
      </c>
      <c r="AL45" s="20">
        <f t="shared" si="1"/>
        <v>0</v>
      </c>
      <c r="AM45" s="20">
        <f t="shared" si="1"/>
        <v>0</v>
      </c>
      <c r="AN45" s="20">
        <f t="shared" si="1"/>
        <v>0</v>
      </c>
      <c r="AO45" s="20">
        <f t="shared" si="1"/>
        <v>0</v>
      </c>
      <c r="AP45" s="44">
        <f t="shared" si="1"/>
        <v>0</v>
      </c>
      <c r="AQ45" s="48">
        <f>SUM(C45:AP45)</f>
        <v>6</v>
      </c>
    </row>
    <row r="46" spans="1:43" ht="27.95" customHeight="1" thickTop="1" thickBot="1" x14ac:dyDescent="0.3">
      <c r="A46" s="14" t="s">
        <v>8</v>
      </c>
      <c r="B46" s="30"/>
      <c r="C46" s="24">
        <f>SUM(C45+C44)</f>
        <v>0</v>
      </c>
      <c r="D46" s="25">
        <f t="shared" ref="D46:AP46" si="2">SUM(D45+D44)</f>
        <v>1</v>
      </c>
      <c r="E46" s="25">
        <f t="shared" si="2"/>
        <v>0</v>
      </c>
      <c r="F46" s="25">
        <f t="shared" si="2"/>
        <v>11</v>
      </c>
      <c r="G46" s="25">
        <f t="shared" si="2"/>
        <v>1</v>
      </c>
      <c r="H46" s="25">
        <f t="shared" si="2"/>
        <v>0</v>
      </c>
      <c r="I46" s="25">
        <f t="shared" si="2"/>
        <v>0</v>
      </c>
      <c r="J46" s="25">
        <f t="shared" si="2"/>
        <v>2</v>
      </c>
      <c r="K46" s="25">
        <f t="shared" si="2"/>
        <v>1</v>
      </c>
      <c r="L46" s="25">
        <f t="shared" si="2"/>
        <v>2</v>
      </c>
      <c r="M46" s="25">
        <f t="shared" si="2"/>
        <v>2</v>
      </c>
      <c r="N46" s="25">
        <f t="shared" si="2"/>
        <v>0</v>
      </c>
      <c r="O46" s="25">
        <f t="shared" si="2"/>
        <v>2</v>
      </c>
      <c r="P46" s="25">
        <f t="shared" si="2"/>
        <v>1</v>
      </c>
      <c r="Q46" s="25">
        <f t="shared" si="2"/>
        <v>2</v>
      </c>
      <c r="R46" s="25">
        <f t="shared" si="2"/>
        <v>0</v>
      </c>
      <c r="S46" s="25">
        <f t="shared" si="2"/>
        <v>1</v>
      </c>
      <c r="T46" s="25">
        <f t="shared" si="2"/>
        <v>1</v>
      </c>
      <c r="U46" s="25">
        <f t="shared" si="2"/>
        <v>1</v>
      </c>
      <c r="V46" s="25">
        <f t="shared" si="2"/>
        <v>1</v>
      </c>
      <c r="W46" s="25">
        <f t="shared" si="2"/>
        <v>2</v>
      </c>
      <c r="X46" s="25">
        <f t="shared" si="2"/>
        <v>2</v>
      </c>
      <c r="Y46" s="25">
        <f t="shared" si="2"/>
        <v>3</v>
      </c>
      <c r="Z46" s="25">
        <f t="shared" si="2"/>
        <v>0</v>
      </c>
      <c r="AA46" s="25">
        <f t="shared" si="2"/>
        <v>0</v>
      </c>
      <c r="AB46" s="25">
        <f t="shared" si="2"/>
        <v>7</v>
      </c>
      <c r="AC46" s="25">
        <f t="shared" si="2"/>
        <v>6</v>
      </c>
      <c r="AD46" s="25">
        <f t="shared" si="2"/>
        <v>1</v>
      </c>
      <c r="AE46" s="25">
        <f t="shared" si="2"/>
        <v>1</v>
      </c>
      <c r="AF46" s="25">
        <f t="shared" si="2"/>
        <v>3</v>
      </c>
      <c r="AG46" s="25">
        <f t="shared" si="2"/>
        <v>1</v>
      </c>
      <c r="AH46" s="25">
        <f t="shared" si="2"/>
        <v>0</v>
      </c>
      <c r="AI46" s="25">
        <f t="shared" si="2"/>
        <v>2</v>
      </c>
      <c r="AJ46" s="25">
        <f t="shared" si="2"/>
        <v>0</v>
      </c>
      <c r="AK46" s="25">
        <f t="shared" si="2"/>
        <v>0</v>
      </c>
      <c r="AL46" s="25">
        <f t="shared" si="2"/>
        <v>0</v>
      </c>
      <c r="AM46" s="25">
        <f t="shared" si="2"/>
        <v>0</v>
      </c>
      <c r="AN46" s="25">
        <f t="shared" si="2"/>
        <v>0</v>
      </c>
      <c r="AO46" s="25">
        <f t="shared" si="2"/>
        <v>0</v>
      </c>
      <c r="AP46" s="45">
        <f t="shared" si="2"/>
        <v>0</v>
      </c>
      <c r="AQ46" s="48">
        <f>SUM(AQ44:AQ45)</f>
        <v>57</v>
      </c>
    </row>
    <row r="47" spans="1:43" ht="15.75" thickTop="1" x14ac:dyDescent="0.25"/>
  </sheetData>
  <dataConsolidate function="countNums"/>
  <conditionalFormatting sqref="C1:AP1">
    <cfRule type="notContainsText" dxfId="16" priority="9" operator="notContains" text="ㅤ">
      <formula>ISERROR(SEARCH("ㅤ",C1))</formula>
    </cfRule>
  </conditionalFormatting>
  <conditionalFormatting sqref="A3:A42">
    <cfRule type="notContainsText" dxfId="15" priority="8" operator="notContains" text="ㅤ">
      <formula>ISERROR(SEARCH("ㅤ",A3))</formula>
    </cfRule>
  </conditionalFormatting>
  <conditionalFormatting sqref="C3">
    <cfRule type="expression" dxfId="14" priority="7">
      <formula>IF(A3="",TRUE,FALSE)</formula>
    </cfRule>
  </conditionalFormatting>
  <conditionalFormatting sqref="AP42">
    <cfRule type="expression" dxfId="13" priority="6">
      <formula>IF($A42="",TRUE,FALSE)</formula>
    </cfRule>
  </conditionalFormatting>
  <conditionalFormatting sqref="D4 E5 F6 G7 H8 I9 J10 K11 L12 M13 N14 O15 P16 Q17 R18 S19 T20 U21 V22 W23 X24 Y25 Z26 AA27 AB28 AC29 AD30 AE31 AF32 AG33 AH34 AI35 AJ36 AK37 AL38 AM39 AN40 AO41">
    <cfRule type="expression" dxfId="12" priority="5">
      <formula>IF($A4="",TRUE,FALSE)</formula>
    </cfRule>
  </conditionalFormatting>
  <conditionalFormatting sqref="C44:AP46">
    <cfRule type="cellIs" dxfId="11" priority="4" operator="greaterThanOrEqual">
      <formula>1</formula>
    </cfRule>
  </conditionalFormatting>
  <conditionalFormatting sqref="C42:AO42 AP41 C41:AN41 AO40:AP40 C40:AM40 AN39:AP39 C39:AL39 AM38:AP38 C38:AK38 AL37:AP37 C37:AJ37 AK36:AP36 C36:AI36 AJ35:AP35 C35:AH35 AI34:AP34 C34:AG34 AH33:AP33 C33:AF33 AG32:AP32 C32:AE32 AF31:AP31 C31:AD31 AE30:AP30 C30:AC30 AD29:AP29 C29:AB29 AC28:AP28 C28:AA28 AB27:AP27 C27:Z27 AA26:AP26 C26:Y26 Z25:AP25 C25:X25 Y24:AP24 C24:W24 X23:AP23 C23:V23 W22:AP22 C22:U22 V21:AP21 C21:T21 U20:AP20 C20:S20 T19:AP19 C19:R19 S18:AP18 C18:Q18 R17:AP17 C17:P17 Q16:AP16 C16:O16 P15:AP15 C15:N15 O14:AP14 C14:M14 N13:AP13 C13:L13 M12:AP12 C12:K12 L11:AP11 C11:J11 K10:AP10 C10:I10 J9:AP9 C9:H9 I8:AP8 C8:G8 H7:AP7 C7:F7 G6:AP6 C6:E6 F5:AP5 C5:D5 E4:AP4 C4 D3:AP3">
    <cfRule type="containsBlanks" dxfId="10" priority="10">
      <formula>LEN(TRIM(C3))=0</formula>
    </cfRule>
  </conditionalFormatting>
  <pageMargins left="0.7" right="0.7" top="0.75" bottom="0.75" header="0.3" footer="0.3"/>
  <pageSetup paperSize="9"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EF215598-928E-4C50-B964-D2D85405CCB8}">
            <xm:f>NOT(ISERROR(SEARCH("++",C3)))</xm:f>
            <xm:f>"++"</xm:f>
            <x14:dxf>
              <fill>
                <patternFill>
                  <bgColor rgb="FFFF8989"/>
                </patternFill>
              </fill>
            </x14:dxf>
          </x14:cfRule>
          <x14:cfRule type="containsText" priority="2" operator="containsText" id="{49446546-843B-4702-87B1-B48929F20651}">
            <xm:f>NOT(ISERROR(SEARCH("+",C3)))</xm:f>
            <xm:f>"+"</xm:f>
            <x14:dxf>
              <fill>
                <patternFill>
                  <bgColor theme="7" tint="0.59996337778862885"/>
                </patternFill>
              </fill>
            </x14:dxf>
          </x14:cfRule>
          <xm:sqref>C42:AO42 AP41 C41:AN41 AO40:AP40 C40:AM40 AN39:AP39 C39:AL39 AM38:AP38 C38:AK38 AL37:AP37 C37:AJ37 AK36:AP36 C36:AI36 AJ35:AP35 C35:AH35 AI34:AP34 C34:AG34 AH33:AP33 C33:AF33 AG32:AP32 C32:AE32 AF31:AP31 C31:AD31 AE30:AP30 C30:AC30 AD29:AP29 C29:AB29 AC28:AP28 C28:AA28 AB27:AP27 C27:Z27 AA26:AP26 C26:Y26 Z25:AP25 C25:X25 Y24:AP24 C24:W24 X23:AP23 C23:V23 W22:AP22 C22:U22 V21:AP21 C21:T21 U20:AP20 C20:S20 T19:AP19 C19:R19 S18:AP18 C18:Q18 R17:AP17 C17:P17 Q16:AP16 C16:O16 P15:AP15 C15:N15 O14:AP14 C14:M14 N13:AP13 C13:L13 M12:AP12 C12:K12 L11:AP11 C11:J11 K10:AP10 C10:I10 J9:AP9 C9:H9 I8:AP8 C8:G8 H7:AP7 C7:F7 G6:AP6 C6:E6 F5:AP5 C5:D5 E4:AP4 C4 D3:AP3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rgb="FF64646E"/>
  </sheetPr>
  <dimension ref="A19:L78"/>
  <sheetViews>
    <sheetView topLeftCell="A41" zoomScale="55" zoomScaleNormal="55" workbookViewId="0">
      <selection activeCell="AJ50" sqref="AJ50"/>
    </sheetView>
  </sheetViews>
  <sheetFormatPr defaultRowHeight="15" x14ac:dyDescent="0.25"/>
  <cols>
    <col min="1" max="16384" width="9.140625" style="1"/>
  </cols>
  <sheetData>
    <row r="19" spans="1:12" ht="15.75" thickBot="1" x14ac:dyDescent="0.3"/>
    <row r="20" spans="1:12" ht="16.5" thickTop="1" thickBot="1" x14ac:dyDescent="0.3">
      <c r="A20" s="114"/>
      <c r="B20" s="153"/>
      <c r="C20" s="153"/>
      <c r="D20" s="153"/>
      <c r="E20" s="153"/>
      <c r="F20" s="73"/>
      <c r="G20" s="153"/>
      <c r="H20" s="153"/>
      <c r="I20" s="153"/>
      <c r="J20" s="153"/>
      <c r="K20" s="138"/>
    </row>
    <row r="21" spans="1:12" ht="15.75" thickTop="1" x14ac:dyDescent="0.25">
      <c r="A21" s="115"/>
      <c r="B21" s="117" t="s">
        <v>9</v>
      </c>
      <c r="C21" s="118"/>
      <c r="D21" s="118"/>
      <c r="E21" s="119"/>
      <c r="F21" s="116"/>
      <c r="G21" s="123" t="s">
        <v>10</v>
      </c>
      <c r="H21" s="124"/>
      <c r="I21" s="124"/>
      <c r="J21" s="125"/>
      <c r="K21" s="139"/>
    </row>
    <row r="22" spans="1:12" ht="15.75" thickBot="1" x14ac:dyDescent="0.3">
      <c r="A22" s="115"/>
      <c r="B22" s="120"/>
      <c r="C22" s="121"/>
      <c r="D22" s="121"/>
      <c r="E22" s="122"/>
      <c r="F22" s="116"/>
      <c r="G22" s="126"/>
      <c r="H22" s="127"/>
      <c r="I22" s="127"/>
      <c r="J22" s="128"/>
      <c r="K22" s="139"/>
    </row>
    <row r="23" spans="1:12" ht="15.75" thickTop="1" x14ac:dyDescent="0.25">
      <c r="A23" s="115"/>
      <c r="B23" s="141" t="str">
        <f>IF(SUM(DATA!P:P) = 0, "НИКОГО", IFERROR(INDEX(СПИСОК!B:B, SMALL(DATA!W:W, ROW()-21)), ""))</f>
        <v/>
      </c>
      <c r="C23" s="142"/>
      <c r="D23" s="142"/>
      <c r="E23" s="143"/>
      <c r="F23" s="116"/>
      <c r="G23" s="141" t="str">
        <f>IF(SUM(DATA!X:X) = 0, "НИКОГО", IFERROR(INDEX(СПИСОК!B:B, SMALL(DATA!X:X, ROW()-21)), ""))</f>
        <v/>
      </c>
      <c r="H23" s="142"/>
      <c r="I23" s="142"/>
      <c r="J23" s="143"/>
      <c r="K23" s="139"/>
      <c r="L23" s="72"/>
    </row>
    <row r="24" spans="1:12" x14ac:dyDescent="0.25">
      <c r="A24" s="115"/>
      <c r="B24" s="144"/>
      <c r="C24" s="145"/>
      <c r="D24" s="145"/>
      <c r="E24" s="146"/>
      <c r="F24" s="116"/>
      <c r="G24" s="144"/>
      <c r="H24" s="145"/>
      <c r="I24" s="145"/>
      <c r="J24" s="146"/>
      <c r="K24" s="139"/>
      <c r="L24" s="72"/>
    </row>
    <row r="25" spans="1:12" x14ac:dyDescent="0.25">
      <c r="A25" s="115"/>
      <c r="B25" s="147" t="str">
        <f>IFERROR(INDEX(СПИСОК!B:B, SMALL(DATA!W:W, ROW()-24)), "")</f>
        <v>Кущев Владимир Игоревич</v>
      </c>
      <c r="C25" s="148"/>
      <c r="D25" s="148"/>
      <c r="E25" s="149"/>
      <c r="F25" s="116"/>
      <c r="G25" s="147" t="str">
        <f>IFERROR(INDEX(СПИСОК!B:B, SMALL(DATA!X:X, ROW()-24)), "")</f>
        <v>Баскакова Дарья Алексеевна</v>
      </c>
      <c r="H25" s="148"/>
      <c r="I25" s="148"/>
      <c r="J25" s="149"/>
      <c r="K25" s="139"/>
      <c r="L25" s="72"/>
    </row>
    <row r="26" spans="1:12" x14ac:dyDescent="0.25">
      <c r="A26" s="115"/>
      <c r="B26" s="144"/>
      <c r="C26" s="145"/>
      <c r="D26" s="145"/>
      <c r="E26" s="146"/>
      <c r="F26" s="116"/>
      <c r="G26" s="144"/>
      <c r="H26" s="145"/>
      <c r="I26" s="145"/>
      <c r="J26" s="146"/>
      <c r="K26" s="139"/>
      <c r="L26" s="72"/>
    </row>
    <row r="27" spans="1:12" x14ac:dyDescent="0.25">
      <c r="A27" s="115"/>
      <c r="B27" s="147" t="str">
        <f>IFERROR(INDEX(СПИСОК!B:B, SMALL(DATA!W:W, ROW()-23)), "")</f>
        <v/>
      </c>
      <c r="C27" s="148"/>
      <c r="D27" s="148"/>
      <c r="E27" s="149"/>
      <c r="F27" s="116"/>
      <c r="G27" s="147" t="str">
        <f>IFERROR(INDEX(СПИСОК!B:B, SMALL(DATA!X:X, ROW()-23)), "")</f>
        <v/>
      </c>
      <c r="H27" s="148"/>
      <c r="I27" s="148"/>
      <c r="J27" s="149"/>
      <c r="K27" s="139"/>
      <c r="L27" s="72"/>
    </row>
    <row r="28" spans="1:12" x14ac:dyDescent="0.25">
      <c r="A28" s="115"/>
      <c r="B28" s="144"/>
      <c r="C28" s="145"/>
      <c r="D28" s="145"/>
      <c r="E28" s="146"/>
      <c r="F28" s="116"/>
      <c r="G28" s="144"/>
      <c r="H28" s="145"/>
      <c r="I28" s="145"/>
      <c r="J28" s="146"/>
      <c r="K28" s="139"/>
      <c r="L28" s="72"/>
    </row>
    <row r="29" spans="1:12" x14ac:dyDescent="0.25">
      <c r="A29" s="115"/>
      <c r="B29" s="147" t="str">
        <f>IFERROR(INDEX(СПИСОК!B:B, SMALL(DATA!W:W, ROW()-26)), "")</f>
        <v/>
      </c>
      <c r="C29" s="148"/>
      <c r="D29" s="148"/>
      <c r="E29" s="149"/>
      <c r="F29" s="116"/>
      <c r="G29" s="147" t="str">
        <f>IFERROR(INDEX(СПИСОК!B:B, SMALL(DATA!X:X, ROW()-26)), "")</f>
        <v/>
      </c>
      <c r="H29" s="148"/>
      <c r="I29" s="148"/>
      <c r="J29" s="149"/>
      <c r="K29" s="139"/>
      <c r="L29" s="72"/>
    </row>
    <row r="30" spans="1:12" ht="15.75" thickBot="1" x14ac:dyDescent="0.3">
      <c r="A30" s="115"/>
      <c r="B30" s="150"/>
      <c r="C30" s="151"/>
      <c r="D30" s="151"/>
      <c r="E30" s="152"/>
      <c r="F30" s="116"/>
      <c r="G30" s="150"/>
      <c r="H30" s="151"/>
      <c r="I30" s="151"/>
      <c r="J30" s="152"/>
      <c r="K30" s="139"/>
      <c r="L30" s="72"/>
    </row>
    <row r="31" spans="1:12" ht="15.75" thickTop="1" x14ac:dyDescent="0.25">
      <c r="A31" s="115"/>
      <c r="B31" s="102"/>
      <c r="C31" s="102"/>
      <c r="D31" s="102"/>
      <c r="E31" s="102"/>
      <c r="F31" s="134"/>
      <c r="G31" s="102"/>
      <c r="H31" s="102"/>
      <c r="I31" s="102"/>
      <c r="J31" s="102"/>
      <c r="K31" s="139"/>
    </row>
    <row r="32" spans="1:12" ht="15.75" thickBot="1" x14ac:dyDescent="0.3">
      <c r="A32" s="115"/>
      <c r="B32" s="134"/>
      <c r="C32" s="134"/>
      <c r="D32" s="134"/>
      <c r="E32" s="134"/>
      <c r="F32" s="134"/>
      <c r="G32" s="134"/>
      <c r="H32" s="134"/>
      <c r="I32" s="103"/>
      <c r="J32" s="103"/>
      <c r="K32" s="140"/>
    </row>
    <row r="33" spans="1:8" ht="15.75" thickTop="1" x14ac:dyDescent="0.25">
      <c r="A33" s="134"/>
      <c r="B33" s="134"/>
      <c r="C33" s="134"/>
      <c r="D33" s="134"/>
      <c r="E33" s="134"/>
      <c r="F33" s="134"/>
      <c r="G33" s="134"/>
      <c r="H33" s="78"/>
    </row>
    <row r="34" spans="1:8" ht="15.75" thickBot="1" x14ac:dyDescent="0.3">
      <c r="A34" s="134"/>
      <c r="B34" s="134"/>
      <c r="C34" s="134"/>
      <c r="D34" s="134"/>
      <c r="E34" s="134"/>
      <c r="F34" s="134"/>
      <c r="G34" s="134"/>
      <c r="H34" s="78"/>
    </row>
    <row r="35" spans="1:8" ht="39.950000000000003" customHeight="1" thickTop="1" thickBot="1" x14ac:dyDescent="0.3">
      <c r="A35" s="80" t="s">
        <v>11</v>
      </c>
      <c r="B35" s="129" t="s">
        <v>0</v>
      </c>
      <c r="C35" s="130"/>
      <c r="D35" s="130"/>
      <c r="E35" s="131"/>
      <c r="F35" s="129" t="s">
        <v>12</v>
      </c>
      <c r="G35" s="131"/>
      <c r="H35" s="78"/>
    </row>
    <row r="36" spans="1:8" ht="39.950000000000003" customHeight="1" thickTop="1" x14ac:dyDescent="0.25">
      <c r="A36" s="81">
        <f>ROW() - 35</f>
        <v>1</v>
      </c>
      <c r="B36" s="135" t="str">
        <f>IF(СПИСОК!B2=0," ",СПИСОК!B2)</f>
        <v>Абляев Иван Юрьевич</v>
      </c>
      <c r="C36" s="136"/>
      <c r="D36" s="136"/>
      <c r="E36" s="137"/>
      <c r="F36" s="132">
        <f>IFERROR((DATA!P2 - DATA!Q2) / (DATA!S$2 * 2), "0")</f>
        <v>0.1</v>
      </c>
      <c r="G36" s="133"/>
      <c r="H36" s="78"/>
    </row>
    <row r="37" spans="1:8" ht="39.950000000000003" customHeight="1" x14ac:dyDescent="0.25">
      <c r="A37" s="82">
        <f>ROW() - 35</f>
        <v>2</v>
      </c>
      <c r="B37" s="108" t="str">
        <f>IF(СПИСОК!B3=0," ",СПИСОК!B3)</f>
        <v>Балабаев Ростислав Вадимович</v>
      </c>
      <c r="C37" s="109"/>
      <c r="D37" s="109"/>
      <c r="E37" s="110"/>
      <c r="F37" s="104">
        <f>IFERROR((DATA!P3 - DATA!Q3) / (DATA!S$2 * 2), "0")</f>
        <v>0.05</v>
      </c>
      <c r="G37" s="105"/>
      <c r="H37" s="78"/>
    </row>
    <row r="38" spans="1:8" ht="39.950000000000003" customHeight="1" x14ac:dyDescent="0.25">
      <c r="A38" s="82">
        <f t="shared" ref="A38:A75" si="0">ROW() - 35</f>
        <v>3</v>
      </c>
      <c r="B38" s="108" t="str">
        <f>IF(СПИСОК!B4=0," ",СПИСОК!B4)</f>
        <v>Баранова Ульяна Андреевна</v>
      </c>
      <c r="C38" s="109"/>
      <c r="D38" s="109"/>
      <c r="E38" s="110"/>
      <c r="F38" s="104">
        <f>IFERROR((DATA!P4 - DATA!Q4) / (DATA!S$2 * 2), "0")</f>
        <v>0</v>
      </c>
      <c r="G38" s="105"/>
      <c r="H38" s="78"/>
    </row>
    <row r="39" spans="1:8" ht="39.950000000000003" customHeight="1" x14ac:dyDescent="0.25">
      <c r="A39" s="82">
        <f t="shared" si="0"/>
        <v>4</v>
      </c>
      <c r="B39" s="108" t="str">
        <f>IF(СПИСОК!B5=0," ",СПИСОК!B5)</f>
        <v>Баскакова Дарья Алексеевна</v>
      </c>
      <c r="C39" s="109"/>
      <c r="D39" s="109"/>
      <c r="E39" s="110"/>
      <c r="F39" s="104">
        <f>IFERROR((DATA!P5 - DATA!Q5) / (DATA!S$2 * 2), "0")</f>
        <v>-0.27500000000000002</v>
      </c>
      <c r="G39" s="105"/>
      <c r="H39" s="78"/>
    </row>
    <row r="40" spans="1:8" ht="39.950000000000003" customHeight="1" x14ac:dyDescent="0.25">
      <c r="A40" s="82">
        <f t="shared" si="0"/>
        <v>5</v>
      </c>
      <c r="B40" s="108" t="str">
        <f>IF(СПИСОК!B6=0," ",СПИСОК!B6)</f>
        <v>Борзунова Полина Александровна</v>
      </c>
      <c r="C40" s="109"/>
      <c r="D40" s="109"/>
      <c r="E40" s="110"/>
      <c r="F40" s="104">
        <f>IFERROR((DATA!P6 - DATA!Q6) / (DATA!S$2 * 2), "0")</f>
        <v>0</v>
      </c>
      <c r="G40" s="105"/>
      <c r="H40" s="78"/>
    </row>
    <row r="41" spans="1:8" ht="39.950000000000003" customHeight="1" x14ac:dyDescent="0.25">
      <c r="A41" s="82">
        <f t="shared" si="0"/>
        <v>6</v>
      </c>
      <c r="B41" s="108" t="str">
        <f>IF(СПИСОК!B7=0," ",СПИСОК!B7)</f>
        <v>Бурыкин Александр Александрович</v>
      </c>
      <c r="C41" s="109"/>
      <c r="D41" s="109"/>
      <c r="E41" s="110"/>
      <c r="F41" s="104">
        <f>IFERROR((DATA!P7 - DATA!Q7) / (DATA!S$2 * 2), "0")</f>
        <v>0.1125</v>
      </c>
      <c r="G41" s="105"/>
      <c r="H41" s="78"/>
    </row>
    <row r="42" spans="1:8" ht="39.950000000000003" customHeight="1" x14ac:dyDescent="0.25">
      <c r="A42" s="82">
        <f t="shared" si="0"/>
        <v>7</v>
      </c>
      <c r="B42" s="108" t="str">
        <f>IF(СПИСОК!B8=0," ",СПИСОК!B8)</f>
        <v>Вершинина Ирина Викторовна</v>
      </c>
      <c r="C42" s="109"/>
      <c r="D42" s="109"/>
      <c r="E42" s="110"/>
      <c r="F42" s="104">
        <f>IFERROR((DATA!P8 - DATA!Q8) / (DATA!S$2 * 2), "0")</f>
        <v>0.05</v>
      </c>
      <c r="G42" s="105"/>
      <c r="H42" s="78"/>
    </row>
    <row r="43" spans="1:8" ht="39.950000000000003" customHeight="1" x14ac:dyDescent="0.25">
      <c r="A43" s="82">
        <f t="shared" si="0"/>
        <v>8</v>
      </c>
      <c r="B43" s="108" t="str">
        <f>IF(СПИСОК!B9=0," ",СПИСОК!B9)</f>
        <v>Востриков Александр Сергеевич</v>
      </c>
      <c r="C43" s="109"/>
      <c r="D43" s="109"/>
      <c r="E43" s="110"/>
      <c r="F43" s="104">
        <f>IFERROR((DATA!P9 - DATA!Q9) / (DATA!S$2 * 2), "0")</f>
        <v>2.5000000000000001E-2</v>
      </c>
      <c r="G43" s="105"/>
      <c r="H43" s="78"/>
    </row>
    <row r="44" spans="1:8" ht="39.950000000000003" customHeight="1" x14ac:dyDescent="0.25">
      <c r="A44" s="82">
        <f t="shared" si="0"/>
        <v>9</v>
      </c>
      <c r="B44" s="108" t="str">
        <f>IF(СПИСОК!B10=0," ",СПИСОК!B10)</f>
        <v>Дудина Лидия Олеговна</v>
      </c>
      <c r="C44" s="109"/>
      <c r="D44" s="109"/>
      <c r="E44" s="110"/>
      <c r="F44" s="104">
        <f>IFERROR((DATA!P10 - DATA!Q10) / (DATA!S$2 * 2), "0")</f>
        <v>3.7499999999999999E-2</v>
      </c>
      <c r="G44" s="105"/>
      <c r="H44" s="78"/>
    </row>
    <row r="45" spans="1:8" ht="39.950000000000003" customHeight="1" x14ac:dyDescent="0.25">
      <c r="A45" s="82">
        <f t="shared" si="0"/>
        <v>10</v>
      </c>
      <c r="B45" s="108" t="str">
        <f>IF(СПИСОК!B11=0," ",СПИСОК!B11)</f>
        <v>Жуков Владимир Владимирович</v>
      </c>
      <c r="C45" s="109"/>
      <c r="D45" s="109"/>
      <c r="E45" s="110"/>
      <c r="F45" s="104">
        <f>IFERROR((DATA!P11 - DATA!Q11) / (DATA!S$2 * 2), "0")</f>
        <v>0.1</v>
      </c>
      <c r="G45" s="105"/>
      <c r="H45" s="78"/>
    </row>
    <row r="46" spans="1:8" ht="39.950000000000003" customHeight="1" x14ac:dyDescent="0.25">
      <c r="A46" s="82">
        <f t="shared" si="0"/>
        <v>11</v>
      </c>
      <c r="B46" s="108" t="str">
        <f>IF(СПИСОК!B12=0," ",СПИСОК!B12)</f>
        <v>Ишевских Анастасия Романовна</v>
      </c>
      <c r="C46" s="109"/>
      <c r="D46" s="109"/>
      <c r="E46" s="110"/>
      <c r="F46" s="104">
        <f>IFERROR((DATA!P12 - DATA!Q12) / (DATA!S$2 * 2), "0")</f>
        <v>7.4999999999999997E-2</v>
      </c>
      <c r="G46" s="105"/>
      <c r="H46" s="78"/>
    </row>
    <row r="47" spans="1:8" ht="39.950000000000003" customHeight="1" x14ac:dyDescent="0.25">
      <c r="A47" s="82">
        <f t="shared" si="0"/>
        <v>12</v>
      </c>
      <c r="B47" s="108" t="str">
        <f>IF(СПИСОК!B13=0," ",СПИСОК!B13)</f>
        <v>ㅤ</v>
      </c>
      <c r="C47" s="109"/>
      <c r="D47" s="109"/>
      <c r="E47" s="110"/>
      <c r="F47" s="104">
        <f>IFERROR((DATA!P13 - DATA!Q13) / (DATA!S$2 * 2), "0")</f>
        <v>0</v>
      </c>
      <c r="G47" s="105"/>
      <c r="H47" s="78"/>
    </row>
    <row r="48" spans="1:8" ht="39.950000000000003" customHeight="1" x14ac:dyDescent="0.25">
      <c r="A48" s="82">
        <f t="shared" si="0"/>
        <v>13</v>
      </c>
      <c r="B48" s="108" t="str">
        <f>IF(СПИСОК!B14=0," ",СПИСОК!B14)</f>
        <v>Колесников Максим Евгеньевич</v>
      </c>
      <c r="C48" s="109"/>
      <c r="D48" s="109"/>
      <c r="E48" s="110"/>
      <c r="F48" s="104">
        <f>IFERROR((DATA!P14 - DATA!Q14) / (DATA!S$2 * 2), "0")</f>
        <v>-2.5000000000000001E-2</v>
      </c>
      <c r="G48" s="105"/>
      <c r="H48" s="78"/>
    </row>
    <row r="49" spans="1:8" ht="39.950000000000003" customHeight="1" x14ac:dyDescent="0.25">
      <c r="A49" s="82">
        <f t="shared" si="0"/>
        <v>14</v>
      </c>
      <c r="B49" s="108" t="str">
        <f>IF(СПИСОК!B15=0," ",СПИСОК!B15)</f>
        <v>Краснякова Надежда Сергеевна</v>
      </c>
      <c r="C49" s="109"/>
      <c r="D49" s="109"/>
      <c r="E49" s="110"/>
      <c r="F49" s="104">
        <f>IFERROR((DATA!P15 - DATA!Q15) / (DATA!S$2 * 2), "0")</f>
        <v>3.7499999999999999E-2</v>
      </c>
      <c r="G49" s="105"/>
      <c r="H49" s="78"/>
    </row>
    <row r="50" spans="1:8" ht="39.950000000000003" customHeight="1" x14ac:dyDescent="0.25">
      <c r="A50" s="82">
        <f t="shared" si="0"/>
        <v>15</v>
      </c>
      <c r="B50" s="108" t="str">
        <f>IF(СПИСОК!B16=0," ",СПИСОК!B16)</f>
        <v>Кузнецова Александра Александровна</v>
      </c>
      <c r="C50" s="109"/>
      <c r="D50" s="109"/>
      <c r="E50" s="110"/>
      <c r="F50" s="104">
        <f>IFERROR((DATA!P16 - DATA!Q16) / (DATA!S$2 * 2), "0")</f>
        <v>-2.5000000000000001E-2</v>
      </c>
      <c r="G50" s="105"/>
      <c r="H50" s="78"/>
    </row>
    <row r="51" spans="1:8" ht="39.950000000000003" customHeight="1" x14ac:dyDescent="0.25">
      <c r="A51" s="82">
        <f t="shared" si="0"/>
        <v>16</v>
      </c>
      <c r="B51" s="108" t="str">
        <f>IF(СПИСОК!B17=0," ",СПИСОК!B17)</f>
        <v>Кузнецова Валерия Александровна</v>
      </c>
      <c r="C51" s="109"/>
      <c r="D51" s="109"/>
      <c r="E51" s="110"/>
      <c r="F51" s="104">
        <f>IFERROR((DATA!P17 - DATA!Q17) / (DATA!S$2 * 2), "0")</f>
        <v>0.05</v>
      </c>
      <c r="G51" s="105"/>
      <c r="H51" s="78"/>
    </row>
    <row r="52" spans="1:8" ht="39.950000000000003" customHeight="1" x14ac:dyDescent="0.25">
      <c r="A52" s="82">
        <f t="shared" si="0"/>
        <v>17</v>
      </c>
      <c r="B52" s="108" t="str">
        <f>IF(СПИСОК!B18=0," ",СПИСОК!B18)</f>
        <v>Кущев Владимир Игоревич</v>
      </c>
      <c r="C52" s="109"/>
      <c r="D52" s="109"/>
      <c r="E52" s="110"/>
      <c r="F52" s="104">
        <f>IFERROR((DATA!P18 - DATA!Q18) / (DATA!S$2 * 2), "0")</f>
        <v>0.25</v>
      </c>
      <c r="G52" s="105"/>
      <c r="H52" s="78"/>
    </row>
    <row r="53" spans="1:8" ht="39.950000000000003" customHeight="1" x14ac:dyDescent="0.25">
      <c r="A53" s="82">
        <f t="shared" si="0"/>
        <v>18</v>
      </c>
      <c r="B53" s="108" t="str">
        <f>IF(СПИСОК!B19=0," ",СПИСОК!B19)</f>
        <v>Манжос Ульяна Антоновна</v>
      </c>
      <c r="C53" s="109"/>
      <c r="D53" s="109"/>
      <c r="E53" s="110"/>
      <c r="F53" s="104">
        <f>IFERROR((DATA!P19 - DATA!Q19) / (DATA!S$2 * 2), "0")</f>
        <v>2.5000000000000001E-2</v>
      </c>
      <c r="G53" s="105"/>
      <c r="H53" s="78"/>
    </row>
    <row r="54" spans="1:8" ht="39.950000000000003" customHeight="1" x14ac:dyDescent="0.25">
      <c r="A54" s="82">
        <f t="shared" si="0"/>
        <v>19</v>
      </c>
      <c r="B54" s="108" t="str">
        <f>IF(СПИСОК!B20=0," ",СПИСОК!B20)</f>
        <v>Наквасина Анна Викторовна</v>
      </c>
      <c r="C54" s="109"/>
      <c r="D54" s="109"/>
      <c r="E54" s="110"/>
      <c r="F54" s="104">
        <f>IFERROR((DATA!P20 - DATA!Q20) / (DATA!S$2 * 2), "0")</f>
        <v>-1.2500000000000001E-2</v>
      </c>
      <c r="G54" s="105"/>
      <c r="H54" s="78"/>
    </row>
    <row r="55" spans="1:8" ht="39.950000000000003" customHeight="1" x14ac:dyDescent="0.25">
      <c r="A55" s="82">
        <f t="shared" si="0"/>
        <v>20</v>
      </c>
      <c r="B55" s="108" t="str">
        <f>IF(СПИСОК!B21=0," ",СПИСОК!B21)</f>
        <v>Ненашев Александр Николаевич</v>
      </c>
      <c r="C55" s="109"/>
      <c r="D55" s="109"/>
      <c r="E55" s="110"/>
      <c r="F55" s="104">
        <f>IFERROR((DATA!P21 - DATA!Q21) / (DATA!S$2 * 2), "0")</f>
        <v>3.7499999999999999E-2</v>
      </c>
      <c r="G55" s="105"/>
      <c r="H55" s="78"/>
    </row>
    <row r="56" spans="1:8" ht="39.950000000000003" customHeight="1" x14ac:dyDescent="0.25">
      <c r="A56" s="82">
        <f t="shared" si="0"/>
        <v>21</v>
      </c>
      <c r="B56" s="108" t="str">
        <f>IF(СПИСОК!B22=0," ",СПИСОК!B22)</f>
        <v>Покидов Александр Сергеевич</v>
      </c>
      <c r="C56" s="109"/>
      <c r="D56" s="109"/>
      <c r="E56" s="110"/>
      <c r="F56" s="104">
        <f>IFERROR((DATA!P22 - DATA!Q22) / (DATA!S$2 * 2), "0")</f>
        <v>-2.5000000000000001E-2</v>
      </c>
      <c r="G56" s="105"/>
      <c r="H56" s="78"/>
    </row>
    <row r="57" spans="1:8" ht="39.950000000000003" customHeight="1" x14ac:dyDescent="0.25">
      <c r="A57" s="82">
        <f t="shared" si="0"/>
        <v>22</v>
      </c>
      <c r="B57" s="108" t="str">
        <f>IF(СПИСОК!B23=0," ",СПИСОК!B23)</f>
        <v>Попов Никита Валентинович</v>
      </c>
      <c r="C57" s="109"/>
      <c r="D57" s="109"/>
      <c r="E57" s="110"/>
      <c r="F57" s="104">
        <f>IFERROR((DATA!P23 - DATA!Q23) / (DATA!S$2 * 2), "0")</f>
        <v>1.2500000000000001E-2</v>
      </c>
      <c r="G57" s="105"/>
      <c r="H57" s="78"/>
    </row>
    <row r="58" spans="1:8" ht="39.950000000000003" customHeight="1" x14ac:dyDescent="0.25">
      <c r="A58" s="82">
        <f t="shared" si="0"/>
        <v>23</v>
      </c>
      <c r="B58" s="108" t="str">
        <f>IF(СПИСОК!B24=0," ",СПИСОК!B24)</f>
        <v>Поротиков Вадим Сергеевич</v>
      </c>
      <c r="C58" s="109"/>
      <c r="D58" s="109"/>
      <c r="E58" s="110"/>
      <c r="F58" s="104">
        <f>IFERROR((DATA!P24 - DATA!Q24) / (DATA!S$2 * 2), "0")</f>
        <v>0</v>
      </c>
      <c r="G58" s="105"/>
      <c r="H58" s="78"/>
    </row>
    <row r="59" spans="1:8" ht="39.950000000000003" customHeight="1" x14ac:dyDescent="0.25">
      <c r="A59" s="82">
        <f t="shared" si="0"/>
        <v>24</v>
      </c>
      <c r="B59" s="108" t="str">
        <f>IF(СПИСОК!B25=0," ",СПИСОК!B25)</f>
        <v>Рыжкова Татьяна Сергеевна</v>
      </c>
      <c r="C59" s="109"/>
      <c r="D59" s="109"/>
      <c r="E59" s="110"/>
      <c r="F59" s="104">
        <f>IFERROR((DATA!P25 - DATA!Q25) / (DATA!S$2 * 2), "0")</f>
        <v>2.5000000000000001E-2</v>
      </c>
      <c r="G59" s="105"/>
      <c r="H59" s="78"/>
    </row>
    <row r="60" spans="1:8" ht="39.950000000000003" customHeight="1" x14ac:dyDescent="0.25">
      <c r="A60" s="82">
        <f t="shared" si="0"/>
        <v>25</v>
      </c>
      <c r="B60" s="108" t="str">
        <f>IF(СПИСОК!B26=0," ",СПИСОК!B26)</f>
        <v>Савина Анастасия Сергеевна</v>
      </c>
      <c r="C60" s="109"/>
      <c r="D60" s="109"/>
      <c r="E60" s="110"/>
      <c r="F60" s="104">
        <f>IFERROR((DATA!P26 - DATA!Q26) / (DATA!S$2 * 2), "0")</f>
        <v>7.4999999999999997E-2</v>
      </c>
      <c r="G60" s="105"/>
      <c r="H60" s="78"/>
    </row>
    <row r="61" spans="1:8" ht="39.950000000000003" customHeight="1" x14ac:dyDescent="0.25">
      <c r="A61" s="82">
        <f t="shared" si="0"/>
        <v>26</v>
      </c>
      <c r="B61" s="108" t="str">
        <f>IF(СПИСОК!B27=0," ",СПИСОК!B27)</f>
        <v>Сердюкова Татьяна Романовна</v>
      </c>
      <c r="C61" s="109"/>
      <c r="D61" s="109"/>
      <c r="E61" s="110"/>
      <c r="F61" s="104">
        <f>IFERROR((DATA!P27 - DATA!Q27) / (DATA!S$2 * 2), "0")</f>
        <v>-7.4999999999999997E-2</v>
      </c>
      <c r="G61" s="105"/>
      <c r="H61" s="78"/>
    </row>
    <row r="62" spans="1:8" ht="39.950000000000003" customHeight="1" x14ac:dyDescent="0.25">
      <c r="A62" s="82">
        <f t="shared" si="0"/>
        <v>27</v>
      </c>
      <c r="B62" s="108" t="str">
        <f>IF(СПИСОК!B28=0," ",СПИСОК!B28)</f>
        <v>Сиротина Анастасия Павловна</v>
      </c>
      <c r="C62" s="109"/>
      <c r="D62" s="109"/>
      <c r="E62" s="110"/>
      <c r="F62" s="104">
        <f>IFERROR((DATA!P28 - DATA!Q28) / (DATA!S$2 * 2), "0")</f>
        <v>-0.13750000000000001</v>
      </c>
      <c r="G62" s="105"/>
      <c r="H62" s="78"/>
    </row>
    <row r="63" spans="1:8" ht="39.950000000000003" customHeight="1" x14ac:dyDescent="0.25">
      <c r="A63" s="82">
        <f t="shared" si="0"/>
        <v>28</v>
      </c>
      <c r="B63" s="108" t="str">
        <f>IF(СПИСОК!B29=0," ",СПИСОК!B29)</f>
        <v>Тайдакова Софья Дмитриевна</v>
      </c>
      <c r="C63" s="109"/>
      <c r="D63" s="109"/>
      <c r="E63" s="110"/>
      <c r="F63" s="104">
        <f>IFERROR((DATA!P29 - DATA!Q29) / (DATA!S$2 * 2), "0")</f>
        <v>0.05</v>
      </c>
      <c r="G63" s="105"/>
      <c r="H63" s="78"/>
    </row>
    <row r="64" spans="1:8" ht="39.950000000000003" customHeight="1" x14ac:dyDescent="0.25">
      <c r="A64" s="82">
        <f t="shared" si="0"/>
        <v>29</v>
      </c>
      <c r="B64" s="108" t="str">
        <f>IF(СПИСОК!B30=0," ",СПИСОК!B30)</f>
        <v>Урия София Михайловна</v>
      </c>
      <c r="C64" s="109"/>
      <c r="D64" s="109"/>
      <c r="E64" s="110"/>
      <c r="F64" s="104">
        <f>IFERROR((DATA!P30 - DATA!Q30) / (DATA!S$2 * 2), "0")</f>
        <v>3.7499999999999999E-2</v>
      </c>
      <c r="G64" s="105"/>
      <c r="H64" s="78"/>
    </row>
    <row r="65" spans="1:8" ht="39.950000000000003" customHeight="1" x14ac:dyDescent="0.25">
      <c r="A65" s="82">
        <f t="shared" si="0"/>
        <v>30</v>
      </c>
      <c r="B65" s="108" t="str">
        <f>IF(СПИСОК!B31=0," ",СПИСОК!B31)</f>
        <v>Фёдоров Михаил Константинович</v>
      </c>
      <c r="C65" s="109"/>
      <c r="D65" s="109"/>
      <c r="E65" s="110"/>
      <c r="F65" s="104">
        <f>IFERROR((DATA!P31 - DATA!Q31) / (DATA!S$2 * 2), "0")</f>
        <v>1.2500000000000001E-2</v>
      </c>
      <c r="G65" s="105"/>
      <c r="H65" s="78"/>
    </row>
    <row r="66" spans="1:8" ht="39.950000000000003" customHeight="1" x14ac:dyDescent="0.25">
      <c r="A66" s="82">
        <f t="shared" si="0"/>
        <v>31</v>
      </c>
      <c r="B66" s="108" t="str">
        <f>IF(СПИСОК!B32=0," ",СПИСОК!B32)</f>
        <v>Фролов Александр Александрович</v>
      </c>
      <c r="C66" s="109"/>
      <c r="D66" s="109"/>
      <c r="E66" s="110"/>
      <c r="F66" s="104">
        <f>IFERROR((DATA!P32 - DATA!Q32) / (DATA!S$2 * 2), "0")</f>
        <v>0.05</v>
      </c>
      <c r="G66" s="105"/>
      <c r="H66" s="78"/>
    </row>
    <row r="67" spans="1:8" ht="39.950000000000003" customHeight="1" x14ac:dyDescent="0.25">
      <c r="A67" s="82">
        <f t="shared" si="0"/>
        <v>32</v>
      </c>
      <c r="B67" s="108" t="str">
        <f>IF(СПИСОК!B33=0," ",СПИСОК!B33)</f>
        <v>Фролова Ольга Викторовна</v>
      </c>
      <c r="C67" s="109"/>
      <c r="D67" s="109"/>
      <c r="E67" s="110"/>
      <c r="F67" s="104">
        <f>IFERROR((DATA!P33 - DATA!Q33) / (DATA!S$2 * 2), "0")</f>
        <v>0.05</v>
      </c>
      <c r="G67" s="105"/>
      <c r="H67" s="78"/>
    </row>
    <row r="68" spans="1:8" ht="39.950000000000003" customHeight="1" x14ac:dyDescent="0.25">
      <c r="A68" s="82">
        <f t="shared" si="0"/>
        <v>33</v>
      </c>
      <c r="B68" s="108" t="str">
        <f>IF(СПИСОК!B34=0," ",СПИСОК!B34)</f>
        <v>Чубарова Анастасия Алексеевна</v>
      </c>
      <c r="C68" s="109"/>
      <c r="D68" s="109"/>
      <c r="E68" s="110"/>
      <c r="F68" s="104">
        <f>IFERROR((DATA!P34 - DATA!Q34) / (DATA!S$2 * 2), "0")</f>
        <v>3.7499999999999999E-2</v>
      </c>
      <c r="G68" s="105"/>
      <c r="H68" s="78"/>
    </row>
    <row r="69" spans="1:8" ht="39.950000000000003" customHeight="1" x14ac:dyDescent="0.25">
      <c r="A69" s="82">
        <f t="shared" si="0"/>
        <v>34</v>
      </c>
      <c r="B69" s="108" t="str">
        <f>IF(СПИСОК!B35=0," ",СПИСОК!B35)</f>
        <v>Ярославкина Екатерина Евгеньевна</v>
      </c>
      <c r="C69" s="109"/>
      <c r="D69" s="109"/>
      <c r="E69" s="110"/>
      <c r="F69" s="104">
        <f>IFERROR((DATA!P35 - DATA!Q35) / (DATA!S$2 * 2), "0")</f>
        <v>7.4999999999999997E-2</v>
      </c>
      <c r="G69" s="105"/>
      <c r="H69" s="78"/>
    </row>
    <row r="70" spans="1:8" ht="39.950000000000003" customHeight="1" x14ac:dyDescent="0.25">
      <c r="A70" s="82">
        <f t="shared" si="0"/>
        <v>35</v>
      </c>
      <c r="B70" s="108" t="str">
        <f>IF(СПИСОК!B36=0,"",СПИСОК!B36)</f>
        <v>ㅤ</v>
      </c>
      <c r="C70" s="109"/>
      <c r="D70" s="109"/>
      <c r="E70" s="110"/>
      <c r="F70" s="104">
        <f>IFERROR((DATA!P36 - DATA!Q36) / (DATA!S$2 * 2), "0")</f>
        <v>0</v>
      </c>
      <c r="G70" s="105"/>
      <c r="H70" s="78"/>
    </row>
    <row r="71" spans="1:8" ht="39.950000000000003" customHeight="1" x14ac:dyDescent="0.25">
      <c r="A71" s="82">
        <f t="shared" si="0"/>
        <v>36</v>
      </c>
      <c r="B71" s="108" t="str">
        <f>IF(СПИСОК!B37=0," ",СПИСОК!B37)</f>
        <v>ㅤ</v>
      </c>
      <c r="C71" s="109"/>
      <c r="D71" s="109"/>
      <c r="E71" s="110"/>
      <c r="F71" s="104">
        <f>IFERROR((DATA!P37 - DATA!Q37) / (DATA!S$2 * 2), "0")</f>
        <v>0</v>
      </c>
      <c r="G71" s="105"/>
      <c r="H71" s="78"/>
    </row>
    <row r="72" spans="1:8" ht="39.950000000000003" customHeight="1" x14ac:dyDescent="0.25">
      <c r="A72" s="82">
        <f t="shared" si="0"/>
        <v>37</v>
      </c>
      <c r="B72" s="108" t="str">
        <f>IF(СПИСОК!B38=0," ",СПИСОК!B38)</f>
        <v>ㅤ</v>
      </c>
      <c r="C72" s="109"/>
      <c r="D72" s="109"/>
      <c r="E72" s="110"/>
      <c r="F72" s="104">
        <f>IFERROR((DATA!P38 - DATA!Q38) / (DATA!S$2 * 2), "0")</f>
        <v>0</v>
      </c>
      <c r="G72" s="105"/>
      <c r="H72" s="78"/>
    </row>
    <row r="73" spans="1:8" ht="39.950000000000003" customHeight="1" x14ac:dyDescent="0.25">
      <c r="A73" s="82">
        <f t="shared" si="0"/>
        <v>38</v>
      </c>
      <c r="B73" s="108" t="str">
        <f>IF(СПИСОК!B39=0," ",СПИСОК!B39)</f>
        <v>ㅤ</v>
      </c>
      <c r="C73" s="109"/>
      <c r="D73" s="109"/>
      <c r="E73" s="110"/>
      <c r="F73" s="104">
        <f>IFERROR((DATA!P39 - DATA!Q39) / (DATA!S$2 * 2), "0")</f>
        <v>0</v>
      </c>
      <c r="G73" s="105"/>
      <c r="H73" s="78"/>
    </row>
    <row r="74" spans="1:8" ht="39.950000000000003" customHeight="1" x14ac:dyDescent="0.25">
      <c r="A74" s="82">
        <f t="shared" si="0"/>
        <v>39</v>
      </c>
      <c r="B74" s="108" t="str">
        <f>IF(СПИСОК!B40=0," ",СПИСОК!B40)</f>
        <v>ㅤ</v>
      </c>
      <c r="C74" s="109"/>
      <c r="D74" s="109"/>
      <c r="E74" s="110"/>
      <c r="F74" s="104">
        <f>IFERROR((DATA!P40 - DATA!Q40) / (DATA!S$2 * 2), "0")</f>
        <v>0</v>
      </c>
      <c r="G74" s="105"/>
      <c r="H74" s="78"/>
    </row>
    <row r="75" spans="1:8" ht="39.950000000000003" customHeight="1" thickBot="1" x14ac:dyDescent="0.3">
      <c r="A75" s="83">
        <f t="shared" si="0"/>
        <v>40</v>
      </c>
      <c r="B75" s="111" t="str">
        <f>IF(СПИСОК!B41=0," ",СПИСОК!B41)</f>
        <v>ㅤ</v>
      </c>
      <c r="C75" s="112"/>
      <c r="D75" s="112"/>
      <c r="E75" s="113"/>
      <c r="F75" s="106">
        <f>IFERROR((DATA!P41 - DATA!Q41) / (DATA!S$2 * 2), "0")</f>
        <v>0</v>
      </c>
      <c r="G75" s="107"/>
      <c r="H75" s="78"/>
    </row>
    <row r="76" spans="1:8" ht="15.75" thickTop="1" x14ac:dyDescent="0.25">
      <c r="A76" s="102"/>
      <c r="B76" s="102"/>
      <c r="C76" s="102"/>
      <c r="D76" s="102"/>
      <c r="E76" s="102"/>
      <c r="F76" s="102"/>
      <c r="G76" s="102"/>
      <c r="H76" s="78"/>
    </row>
    <row r="77" spans="1:8" ht="15.75" thickBot="1" x14ac:dyDescent="0.3">
      <c r="A77" s="103"/>
      <c r="B77" s="103"/>
      <c r="C77" s="103"/>
      <c r="D77" s="103"/>
      <c r="E77" s="103"/>
      <c r="F77" s="103"/>
      <c r="G77" s="103"/>
      <c r="H77" s="79"/>
    </row>
    <row r="78" spans="1:8" ht="15.75" thickTop="1" x14ac:dyDescent="0.25">
      <c r="A78" s="77"/>
      <c r="B78" s="77"/>
      <c r="C78" s="77"/>
      <c r="D78" s="77"/>
      <c r="E78" s="77"/>
      <c r="F78" s="77"/>
      <c r="G78" s="77"/>
      <c r="H78" s="77"/>
    </row>
  </sheetData>
  <mergeCells count="102">
    <mergeCell ref="K20:K32"/>
    <mergeCell ref="G31:J32"/>
    <mergeCell ref="B31:E32"/>
    <mergeCell ref="B23:E24"/>
    <mergeCell ref="G23:J24"/>
    <mergeCell ref="G25:J26"/>
    <mergeCell ref="G27:J28"/>
    <mergeCell ref="G29:J30"/>
    <mergeCell ref="B25:E26"/>
    <mergeCell ref="B27:E28"/>
    <mergeCell ref="B29:E30"/>
    <mergeCell ref="F31:F32"/>
    <mergeCell ref="G20:J20"/>
    <mergeCell ref="B20:E20"/>
    <mergeCell ref="F21:F30"/>
    <mergeCell ref="B21:E22"/>
    <mergeCell ref="G21:J22"/>
    <mergeCell ref="B35:E35"/>
    <mergeCell ref="F35:G35"/>
    <mergeCell ref="F36:G36"/>
    <mergeCell ref="A33:G34"/>
    <mergeCell ref="B45:E45"/>
    <mergeCell ref="B47:E47"/>
    <mergeCell ref="B36:E36"/>
    <mergeCell ref="B37:E37"/>
    <mergeCell ref="B38:E38"/>
    <mergeCell ref="B39:E39"/>
    <mergeCell ref="B40:E40"/>
    <mergeCell ref="B41:E41"/>
    <mergeCell ref="B42:E42"/>
    <mergeCell ref="B43:E43"/>
    <mergeCell ref="B44:E44"/>
    <mergeCell ref="B62:E62"/>
    <mergeCell ref="B63:E63"/>
    <mergeCell ref="B64:E64"/>
    <mergeCell ref="B65:E65"/>
    <mergeCell ref="B66:E66"/>
    <mergeCell ref="B50:E50"/>
    <mergeCell ref="B51:E51"/>
    <mergeCell ref="B46:E46"/>
    <mergeCell ref="A20:A32"/>
    <mergeCell ref="B48:E48"/>
    <mergeCell ref="B49:E49"/>
    <mergeCell ref="B57:E57"/>
    <mergeCell ref="B58:E58"/>
    <mergeCell ref="B59:E59"/>
    <mergeCell ref="B60:E60"/>
    <mergeCell ref="B61:E61"/>
    <mergeCell ref="B52:E52"/>
    <mergeCell ref="B53:E53"/>
    <mergeCell ref="B54:E54"/>
    <mergeCell ref="B55:E55"/>
    <mergeCell ref="B56:E56"/>
    <mergeCell ref="F42:G42"/>
    <mergeCell ref="F43:G43"/>
    <mergeCell ref="F44:G44"/>
    <mergeCell ref="F45:G45"/>
    <mergeCell ref="F46:G46"/>
    <mergeCell ref="F37:G37"/>
    <mergeCell ref="F38:G38"/>
    <mergeCell ref="F39:G39"/>
    <mergeCell ref="F40:G40"/>
    <mergeCell ref="F41:G41"/>
    <mergeCell ref="F52:G52"/>
    <mergeCell ref="F53:G53"/>
    <mergeCell ref="F54:G54"/>
    <mergeCell ref="F55:G55"/>
    <mergeCell ref="F56:G56"/>
    <mergeCell ref="F47:G47"/>
    <mergeCell ref="F48:G48"/>
    <mergeCell ref="F49:G49"/>
    <mergeCell ref="F50:G50"/>
    <mergeCell ref="F51:G51"/>
    <mergeCell ref="F62:G62"/>
    <mergeCell ref="F63:G63"/>
    <mergeCell ref="F64:G64"/>
    <mergeCell ref="F65:G65"/>
    <mergeCell ref="F66:G66"/>
    <mergeCell ref="F57:G57"/>
    <mergeCell ref="F58:G58"/>
    <mergeCell ref="F59:G59"/>
    <mergeCell ref="F60:G60"/>
    <mergeCell ref="F61:G61"/>
    <mergeCell ref="A76:G77"/>
    <mergeCell ref="F72:G72"/>
    <mergeCell ref="F73:G73"/>
    <mergeCell ref="F74:G74"/>
    <mergeCell ref="F75:G75"/>
    <mergeCell ref="F67:G67"/>
    <mergeCell ref="F68:G68"/>
    <mergeCell ref="F69:G69"/>
    <mergeCell ref="F70:G70"/>
    <mergeCell ref="F71:G71"/>
    <mergeCell ref="B72:E72"/>
    <mergeCell ref="B73:E73"/>
    <mergeCell ref="B74:E74"/>
    <mergeCell ref="B75:E75"/>
    <mergeCell ref="B67:E67"/>
    <mergeCell ref="B68:E68"/>
    <mergeCell ref="B69:E69"/>
    <mergeCell ref="B70:E70"/>
    <mergeCell ref="B71:E71"/>
  </mergeCells>
  <conditionalFormatting sqref="B23:E30">
    <cfRule type="notContainsBlanks" dxfId="7" priority="6">
      <formula>LEN(TRIM(B23))&gt;0</formula>
    </cfRule>
  </conditionalFormatting>
  <conditionalFormatting sqref="G23:J30">
    <cfRule type="notContainsBlanks" dxfId="6" priority="7">
      <formula>LEN(TRIM(G23))&gt;0</formula>
    </cfRule>
  </conditionalFormatting>
  <conditionalFormatting sqref="F36:G75">
    <cfRule type="cellIs" dxfId="5" priority="1" operator="greaterThan">
      <formula>0</formula>
    </cfRule>
    <cfRule type="cellIs" dxfId="4" priority="2" operator="lessThan">
      <formula>0</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4" operator="containsText" id="{0B1869FD-F2D7-45D3-AD4D-581D9DA60696}">
            <xm:f>NOT(ISERROR(SEARCH("НИКОГО",B23)))</xm:f>
            <xm:f>"НИКОГО"</xm:f>
            <x14:dxf>
              <fill>
                <patternFill>
                  <bgColor rgb="FFEE6060"/>
                </patternFill>
              </fill>
            </x14:dxf>
          </x14:cfRule>
          <xm:sqref>B23:E24</xm:sqref>
        </x14:conditionalFormatting>
        <x14:conditionalFormatting xmlns:xm="http://schemas.microsoft.com/office/excel/2006/main">
          <x14:cfRule type="containsText" priority="3" operator="containsText" id="{45F129A3-3EBA-4F7A-992B-7AD5583050BE}">
            <xm:f>NOT(ISERROR(SEARCH("НИКОГО",G23)))</xm:f>
            <xm:f>"НИКОГО"</xm:f>
            <x14:dxf>
              <fill>
                <patternFill>
                  <bgColor rgb="FFBAE18F"/>
                </patternFill>
              </fill>
            </x14:dxf>
          </x14:cfRule>
          <xm:sqref>G23:J24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N42"/>
  <sheetViews>
    <sheetView zoomScale="55" zoomScaleNormal="55" workbookViewId="0">
      <selection sqref="A1:N43"/>
    </sheetView>
  </sheetViews>
  <sheetFormatPr defaultRowHeight="15" x14ac:dyDescent="0.25"/>
  <cols>
    <col min="1" max="1" width="37.28515625" bestFit="1" customWidth="1"/>
    <col min="2" max="2" width="34.7109375" bestFit="1" customWidth="1"/>
    <col min="3" max="3" width="37.28515625" bestFit="1" customWidth="1"/>
    <col min="4" max="5" width="34.7109375" bestFit="1" customWidth="1"/>
    <col min="6" max="6" width="32.5703125" bestFit="1" customWidth="1"/>
    <col min="7" max="7" width="34.7109375" bestFit="1" customWidth="1"/>
    <col min="8" max="8" width="37.28515625" bestFit="1" customWidth="1"/>
    <col min="9" max="9" width="32.5703125" bestFit="1" customWidth="1"/>
    <col min="10" max="10" width="37.28515625" bestFit="1" customWidth="1"/>
    <col min="11" max="11" width="31.42578125" bestFit="1" customWidth="1"/>
    <col min="12" max="13" width="37.28515625" bestFit="1" customWidth="1"/>
    <col min="14" max="14" width="13.85546875" bestFit="1" customWidth="1"/>
  </cols>
  <sheetData>
    <row r="1" spans="1:14" x14ac:dyDescent="0.25">
      <c r="A1" t="s">
        <v>13</v>
      </c>
      <c r="B1" t="s">
        <v>14</v>
      </c>
      <c r="C1" t="s">
        <v>15</v>
      </c>
      <c r="D1" t="s">
        <v>16</v>
      </c>
      <c r="E1" t="s">
        <v>17</v>
      </c>
      <c r="F1" t="s">
        <v>18</v>
      </c>
      <c r="G1" t="s">
        <v>19</v>
      </c>
      <c r="H1" t="s">
        <v>20</v>
      </c>
      <c r="I1" t="s">
        <v>21</v>
      </c>
      <c r="J1" t="s">
        <v>22</v>
      </c>
      <c r="K1" t="s">
        <v>23</v>
      </c>
      <c r="L1" t="s">
        <v>24</v>
      </c>
      <c r="M1" t="s">
        <v>25</v>
      </c>
      <c r="N1" t="s">
        <v>26</v>
      </c>
    </row>
    <row r="2" spans="1:14" x14ac:dyDescent="0.25">
      <c r="A2" t="s">
        <v>28</v>
      </c>
      <c r="B2" t="s">
        <v>29</v>
      </c>
      <c r="C2" t="s">
        <v>51</v>
      </c>
      <c r="D2" t="s">
        <v>54</v>
      </c>
      <c r="E2" t="s">
        <v>29</v>
      </c>
      <c r="F2" t="s">
        <v>51</v>
      </c>
      <c r="G2" t="s">
        <v>54</v>
      </c>
      <c r="H2" t="s">
        <v>31</v>
      </c>
      <c r="I2" t="s">
        <v>38</v>
      </c>
      <c r="J2" t="s">
        <v>52</v>
      </c>
      <c r="K2" t="s">
        <v>31</v>
      </c>
      <c r="N2" t="s">
        <v>27</v>
      </c>
    </row>
    <row r="3" spans="1:14" x14ac:dyDescent="0.25">
      <c r="A3" t="s">
        <v>29</v>
      </c>
      <c r="B3" t="s">
        <v>28</v>
      </c>
      <c r="C3" t="s">
        <v>51</v>
      </c>
      <c r="D3" t="s">
        <v>54</v>
      </c>
      <c r="E3" t="s">
        <v>28</v>
      </c>
      <c r="F3" t="s">
        <v>51</v>
      </c>
      <c r="G3" t="s">
        <v>54</v>
      </c>
      <c r="H3" t="s">
        <v>31</v>
      </c>
      <c r="I3" t="s">
        <v>38</v>
      </c>
      <c r="J3" t="s">
        <v>52</v>
      </c>
      <c r="K3" t="s">
        <v>31</v>
      </c>
      <c r="L3" t="s">
        <v>52</v>
      </c>
      <c r="M3" t="s">
        <v>60</v>
      </c>
    </row>
    <row r="4" spans="1:14" x14ac:dyDescent="0.25">
      <c r="A4" t="s">
        <v>30</v>
      </c>
      <c r="B4" t="s">
        <v>34</v>
      </c>
      <c r="C4" t="s">
        <v>55</v>
      </c>
      <c r="D4" t="s">
        <v>57</v>
      </c>
      <c r="E4" t="s">
        <v>34</v>
      </c>
      <c r="F4" t="s">
        <v>40</v>
      </c>
      <c r="H4" t="s">
        <v>37</v>
      </c>
      <c r="K4" t="s">
        <v>44</v>
      </c>
      <c r="L4" t="s">
        <v>36</v>
      </c>
      <c r="M4" t="s">
        <v>60</v>
      </c>
    </row>
    <row r="5" spans="1:14" x14ac:dyDescent="0.25">
      <c r="A5" t="s">
        <v>31</v>
      </c>
      <c r="B5" t="s">
        <v>35</v>
      </c>
      <c r="C5" t="s">
        <v>39</v>
      </c>
      <c r="D5" t="s">
        <v>60</v>
      </c>
      <c r="E5" t="s">
        <v>35</v>
      </c>
      <c r="F5" t="s">
        <v>38</v>
      </c>
      <c r="G5" t="s">
        <v>59</v>
      </c>
      <c r="H5" t="s">
        <v>31</v>
      </c>
      <c r="I5" t="s">
        <v>54</v>
      </c>
      <c r="J5" t="s">
        <v>57</v>
      </c>
      <c r="K5" t="s">
        <v>31</v>
      </c>
      <c r="L5" t="s">
        <v>50</v>
      </c>
      <c r="M5" t="s">
        <v>54</v>
      </c>
    </row>
    <row r="6" spans="1:14" x14ac:dyDescent="0.25">
      <c r="A6" t="s">
        <v>32</v>
      </c>
      <c r="B6" t="s">
        <v>31</v>
      </c>
      <c r="C6" t="s">
        <v>35</v>
      </c>
      <c r="D6" t="s">
        <v>51</v>
      </c>
      <c r="E6" t="s">
        <v>44</v>
      </c>
      <c r="F6" t="s">
        <v>35</v>
      </c>
      <c r="G6" t="s">
        <v>40</v>
      </c>
      <c r="H6" t="s">
        <v>31</v>
      </c>
      <c r="I6" t="s">
        <v>54</v>
      </c>
      <c r="J6" t="s">
        <v>55</v>
      </c>
      <c r="K6" t="s">
        <v>31</v>
      </c>
      <c r="L6" t="s">
        <v>54</v>
      </c>
      <c r="M6" t="s">
        <v>55</v>
      </c>
    </row>
    <row r="7" spans="1:14" x14ac:dyDescent="0.25">
      <c r="A7" t="s">
        <v>33</v>
      </c>
      <c r="B7" t="s">
        <v>34</v>
      </c>
      <c r="C7" t="s">
        <v>35</v>
      </c>
      <c r="D7" t="s">
        <v>58</v>
      </c>
      <c r="E7" t="s">
        <v>34</v>
      </c>
      <c r="F7" t="s">
        <v>35</v>
      </c>
      <c r="G7" t="s">
        <v>58</v>
      </c>
      <c r="H7" t="s">
        <v>31</v>
      </c>
      <c r="I7" t="s">
        <v>50</v>
      </c>
      <c r="J7" t="s">
        <v>56</v>
      </c>
      <c r="K7" t="s">
        <v>43</v>
      </c>
      <c r="L7" t="s">
        <v>44</v>
      </c>
      <c r="M7" t="s">
        <v>36</v>
      </c>
    </row>
    <row r="8" spans="1:14" x14ac:dyDescent="0.25">
      <c r="A8" t="s">
        <v>41</v>
      </c>
      <c r="B8" t="s">
        <v>44</v>
      </c>
      <c r="C8" t="s">
        <v>39</v>
      </c>
      <c r="D8" t="s">
        <v>54</v>
      </c>
      <c r="E8" t="s">
        <v>39</v>
      </c>
      <c r="H8" t="s">
        <v>58</v>
      </c>
      <c r="K8" t="s">
        <v>37</v>
      </c>
    </row>
    <row r="9" spans="1:14" x14ac:dyDescent="0.25">
      <c r="A9" t="s">
        <v>42</v>
      </c>
      <c r="B9" t="s">
        <v>38</v>
      </c>
      <c r="C9" t="s">
        <v>52</v>
      </c>
      <c r="E9" t="s">
        <v>38</v>
      </c>
      <c r="F9" t="s">
        <v>52</v>
      </c>
      <c r="H9" t="s">
        <v>37</v>
      </c>
      <c r="K9" t="s">
        <v>37</v>
      </c>
    </row>
    <row r="10" spans="1:14" x14ac:dyDescent="0.25">
      <c r="A10" t="s">
        <v>43</v>
      </c>
      <c r="B10" t="s">
        <v>40</v>
      </c>
      <c r="C10" t="s">
        <v>56</v>
      </c>
      <c r="D10" t="s">
        <v>61</v>
      </c>
      <c r="E10" t="s">
        <v>56</v>
      </c>
      <c r="H10" t="s">
        <v>37</v>
      </c>
      <c r="K10" t="s">
        <v>37</v>
      </c>
    </row>
    <row r="11" spans="1:14" x14ac:dyDescent="0.25">
      <c r="A11" t="s">
        <v>34</v>
      </c>
      <c r="B11" t="s">
        <v>33</v>
      </c>
      <c r="C11" t="s">
        <v>35</v>
      </c>
      <c r="D11" t="s">
        <v>58</v>
      </c>
      <c r="E11" t="s">
        <v>33</v>
      </c>
      <c r="F11" t="s">
        <v>35</v>
      </c>
      <c r="G11" t="s">
        <v>58</v>
      </c>
      <c r="H11" t="s">
        <v>37</v>
      </c>
      <c r="K11" t="s">
        <v>37</v>
      </c>
    </row>
    <row r="12" spans="1:14" x14ac:dyDescent="0.25">
      <c r="A12" t="s">
        <v>44</v>
      </c>
      <c r="B12" t="s">
        <v>41</v>
      </c>
      <c r="C12" t="s">
        <v>39</v>
      </c>
      <c r="D12" t="s">
        <v>54</v>
      </c>
      <c r="E12" t="s">
        <v>53</v>
      </c>
      <c r="F12" t="s">
        <v>54</v>
      </c>
      <c r="H12" t="s">
        <v>52</v>
      </c>
      <c r="K12" t="s">
        <v>42</v>
      </c>
      <c r="L12" t="s">
        <v>38</v>
      </c>
      <c r="M12" t="s">
        <v>52</v>
      </c>
    </row>
    <row r="13" spans="1:14" x14ac:dyDescent="0.25">
      <c r="A13" t="s">
        <v>62</v>
      </c>
    </row>
    <row r="14" spans="1:14" x14ac:dyDescent="0.25">
      <c r="A14" t="s">
        <v>45</v>
      </c>
      <c r="B14" t="s">
        <v>28</v>
      </c>
      <c r="C14" t="s">
        <v>29</v>
      </c>
      <c r="D14" t="s">
        <v>45</v>
      </c>
      <c r="E14" t="s">
        <v>38</v>
      </c>
      <c r="H14" t="s">
        <v>36</v>
      </c>
      <c r="K14" t="s">
        <v>34</v>
      </c>
      <c r="L14" t="s">
        <v>40</v>
      </c>
    </row>
    <row r="15" spans="1:14" x14ac:dyDescent="0.25">
      <c r="A15" t="s">
        <v>46</v>
      </c>
      <c r="B15" t="s">
        <v>57</v>
      </c>
      <c r="C15" t="s">
        <v>60</v>
      </c>
      <c r="E15" t="s">
        <v>57</v>
      </c>
      <c r="F15" t="s">
        <v>60</v>
      </c>
      <c r="H15" t="s">
        <v>37</v>
      </c>
      <c r="K15" t="s">
        <v>29</v>
      </c>
    </row>
    <row r="16" spans="1:14" x14ac:dyDescent="0.25">
      <c r="A16" t="s">
        <v>36</v>
      </c>
      <c r="B16" t="s">
        <v>45</v>
      </c>
      <c r="C16" t="s">
        <v>35</v>
      </c>
      <c r="D16" t="s">
        <v>50</v>
      </c>
      <c r="E16" t="s">
        <v>28</v>
      </c>
      <c r="F16" t="s">
        <v>45</v>
      </c>
      <c r="G16" t="s">
        <v>47</v>
      </c>
      <c r="H16" t="s">
        <v>33</v>
      </c>
      <c r="I16" t="s">
        <v>45</v>
      </c>
      <c r="J16" t="s">
        <v>36</v>
      </c>
      <c r="K16" t="s">
        <v>37</v>
      </c>
    </row>
    <row r="17" spans="1:13" x14ac:dyDescent="0.25">
      <c r="A17" t="s">
        <v>47</v>
      </c>
      <c r="B17" t="s">
        <v>31</v>
      </c>
      <c r="C17" t="s">
        <v>59</v>
      </c>
      <c r="D17" t="s">
        <v>61</v>
      </c>
      <c r="E17" t="s">
        <v>59</v>
      </c>
      <c r="H17" t="s">
        <v>37</v>
      </c>
      <c r="K17" t="s">
        <v>37</v>
      </c>
    </row>
    <row r="18" spans="1:13" x14ac:dyDescent="0.25">
      <c r="A18" t="s">
        <v>35</v>
      </c>
      <c r="B18" t="s">
        <v>33</v>
      </c>
      <c r="C18" t="s">
        <v>34</v>
      </c>
      <c r="D18" t="s">
        <v>58</v>
      </c>
      <c r="E18" t="s">
        <v>33</v>
      </c>
      <c r="F18" t="s">
        <v>34</v>
      </c>
      <c r="G18" t="s">
        <v>58</v>
      </c>
      <c r="H18" t="s">
        <v>31</v>
      </c>
      <c r="I18" t="s">
        <v>49</v>
      </c>
      <c r="J18" t="s">
        <v>54</v>
      </c>
      <c r="K18" t="s">
        <v>31</v>
      </c>
      <c r="L18" t="s">
        <v>49</v>
      </c>
      <c r="M18" t="s">
        <v>57</v>
      </c>
    </row>
    <row r="19" spans="1:13" x14ac:dyDescent="0.25">
      <c r="A19" t="s">
        <v>48</v>
      </c>
      <c r="B19" t="s">
        <v>33</v>
      </c>
      <c r="C19" t="s">
        <v>34</v>
      </c>
      <c r="D19" t="s">
        <v>35</v>
      </c>
      <c r="E19" t="s">
        <v>43</v>
      </c>
      <c r="F19" t="s">
        <v>35</v>
      </c>
      <c r="G19" t="s">
        <v>52</v>
      </c>
      <c r="H19" t="s">
        <v>31</v>
      </c>
      <c r="I19" t="s">
        <v>54</v>
      </c>
      <c r="J19" t="s">
        <v>55</v>
      </c>
      <c r="K19" t="s">
        <v>31</v>
      </c>
      <c r="L19" t="s">
        <v>54</v>
      </c>
      <c r="M19" t="s">
        <v>55</v>
      </c>
    </row>
    <row r="20" spans="1:13" x14ac:dyDescent="0.25">
      <c r="A20" t="s">
        <v>49</v>
      </c>
      <c r="B20" t="s">
        <v>43</v>
      </c>
      <c r="C20" t="s">
        <v>40</v>
      </c>
      <c r="D20" t="s">
        <v>56</v>
      </c>
      <c r="E20" t="s">
        <v>40</v>
      </c>
      <c r="F20" t="s">
        <v>56</v>
      </c>
      <c r="G20" t="s">
        <v>61</v>
      </c>
      <c r="H20" t="s">
        <v>37</v>
      </c>
      <c r="K20" t="s">
        <v>37</v>
      </c>
    </row>
    <row r="21" spans="1:13" x14ac:dyDescent="0.25">
      <c r="A21" t="s">
        <v>38</v>
      </c>
      <c r="B21" t="s">
        <v>42</v>
      </c>
      <c r="C21" t="s">
        <v>52</v>
      </c>
      <c r="E21" t="s">
        <v>42</v>
      </c>
      <c r="F21" t="s">
        <v>52</v>
      </c>
      <c r="H21" t="s">
        <v>37</v>
      </c>
      <c r="K21" t="s">
        <v>42</v>
      </c>
      <c r="L21" t="s">
        <v>34</v>
      </c>
      <c r="M21" t="s">
        <v>52</v>
      </c>
    </row>
    <row r="22" spans="1:13" x14ac:dyDescent="0.25">
      <c r="A22" t="s">
        <v>50</v>
      </c>
      <c r="B22" t="s">
        <v>28</v>
      </c>
      <c r="C22" t="s">
        <v>29</v>
      </c>
      <c r="D22" t="s">
        <v>33</v>
      </c>
      <c r="E22" t="s">
        <v>28</v>
      </c>
      <c r="F22" t="s">
        <v>29</v>
      </c>
      <c r="G22" t="s">
        <v>33</v>
      </c>
      <c r="H22" t="s">
        <v>45</v>
      </c>
      <c r="I22" t="s">
        <v>51</v>
      </c>
      <c r="K22" t="s">
        <v>45</v>
      </c>
      <c r="L22" t="s">
        <v>51</v>
      </c>
    </row>
    <row r="23" spans="1:13" x14ac:dyDescent="0.25">
      <c r="A23" t="s">
        <v>51</v>
      </c>
      <c r="B23" t="s">
        <v>34</v>
      </c>
      <c r="C23" t="s">
        <v>35</v>
      </c>
      <c r="D23" t="s">
        <v>61</v>
      </c>
      <c r="E23" t="s">
        <v>43</v>
      </c>
      <c r="F23" t="s">
        <v>35</v>
      </c>
      <c r="G23" t="s">
        <v>49</v>
      </c>
      <c r="H23" t="s">
        <v>31</v>
      </c>
      <c r="I23" t="s">
        <v>54</v>
      </c>
      <c r="J23" t="s">
        <v>55</v>
      </c>
      <c r="K23" t="s">
        <v>31</v>
      </c>
      <c r="L23" t="s">
        <v>54</v>
      </c>
      <c r="M23" t="s">
        <v>55</v>
      </c>
    </row>
    <row r="24" spans="1:13" x14ac:dyDescent="0.25">
      <c r="A24" t="s">
        <v>52</v>
      </c>
      <c r="B24" t="s">
        <v>42</v>
      </c>
      <c r="C24" t="s">
        <v>38</v>
      </c>
      <c r="E24" t="s">
        <v>42</v>
      </c>
      <c r="F24" t="s">
        <v>38</v>
      </c>
      <c r="G24" t="s">
        <v>57</v>
      </c>
      <c r="H24" t="s">
        <v>37</v>
      </c>
      <c r="K24" t="s">
        <v>37</v>
      </c>
    </row>
    <row r="25" spans="1:13" x14ac:dyDescent="0.25">
      <c r="A25" t="s">
        <v>53</v>
      </c>
      <c r="B25" t="s">
        <v>44</v>
      </c>
      <c r="C25" t="s">
        <v>35</v>
      </c>
      <c r="D25" t="s">
        <v>50</v>
      </c>
      <c r="E25" t="s">
        <v>44</v>
      </c>
      <c r="F25" t="s">
        <v>35</v>
      </c>
      <c r="G25" t="s">
        <v>39</v>
      </c>
      <c r="H25" t="s">
        <v>31</v>
      </c>
      <c r="I25" t="s">
        <v>54</v>
      </c>
      <c r="J25" t="s">
        <v>55</v>
      </c>
      <c r="K25" t="s">
        <v>31</v>
      </c>
      <c r="L25" t="s">
        <v>54</v>
      </c>
      <c r="M25" t="s">
        <v>55</v>
      </c>
    </row>
    <row r="26" spans="1:13" x14ac:dyDescent="0.25">
      <c r="A26" t="s">
        <v>39</v>
      </c>
      <c r="B26" t="s">
        <v>41</v>
      </c>
      <c r="C26" t="s">
        <v>44</v>
      </c>
      <c r="D26" t="s">
        <v>54</v>
      </c>
      <c r="E26" t="s">
        <v>41</v>
      </c>
      <c r="F26" t="s">
        <v>44</v>
      </c>
      <c r="G26" t="s">
        <v>54</v>
      </c>
      <c r="H26" t="s">
        <v>45</v>
      </c>
      <c r="I26" t="s">
        <v>51</v>
      </c>
      <c r="K26" t="s">
        <v>45</v>
      </c>
      <c r="L26" t="s">
        <v>51</v>
      </c>
    </row>
    <row r="27" spans="1:13" x14ac:dyDescent="0.25">
      <c r="A27" t="s">
        <v>54</v>
      </c>
      <c r="B27" t="s">
        <v>28</v>
      </c>
      <c r="C27" t="s">
        <v>41</v>
      </c>
      <c r="D27" t="s">
        <v>44</v>
      </c>
      <c r="E27" t="s">
        <v>28</v>
      </c>
      <c r="H27" t="s">
        <v>31</v>
      </c>
      <c r="K27" t="s">
        <v>31</v>
      </c>
      <c r="L27" t="s">
        <v>32</v>
      </c>
      <c r="M27" t="s">
        <v>48</v>
      </c>
    </row>
    <row r="28" spans="1:13" x14ac:dyDescent="0.25">
      <c r="A28" t="s">
        <v>55</v>
      </c>
      <c r="B28" t="s">
        <v>45</v>
      </c>
      <c r="C28" t="s">
        <v>51</v>
      </c>
      <c r="D28" t="s">
        <v>61</v>
      </c>
      <c r="E28" t="s">
        <v>48</v>
      </c>
      <c r="F28" t="s">
        <v>51</v>
      </c>
      <c r="G28" t="s">
        <v>61</v>
      </c>
      <c r="H28" t="s">
        <v>31</v>
      </c>
      <c r="I28" t="s">
        <v>35</v>
      </c>
      <c r="K28" t="s">
        <v>31</v>
      </c>
      <c r="L28" t="s">
        <v>35</v>
      </c>
    </row>
    <row r="29" spans="1:13" x14ac:dyDescent="0.25">
      <c r="A29" t="s">
        <v>40</v>
      </c>
      <c r="B29" t="s">
        <v>32</v>
      </c>
      <c r="C29" t="s">
        <v>36</v>
      </c>
      <c r="D29" t="s">
        <v>53</v>
      </c>
      <c r="E29" t="s">
        <v>39</v>
      </c>
      <c r="F29" t="s">
        <v>59</v>
      </c>
      <c r="H29" t="s">
        <v>50</v>
      </c>
      <c r="I29" t="s">
        <v>57</v>
      </c>
      <c r="J29" t="s">
        <v>58</v>
      </c>
      <c r="K29" t="s">
        <v>50</v>
      </c>
      <c r="L29" t="s">
        <v>57</v>
      </c>
      <c r="M29" t="s">
        <v>58</v>
      </c>
    </row>
    <row r="30" spans="1:13" x14ac:dyDescent="0.25">
      <c r="A30" t="s">
        <v>56</v>
      </c>
      <c r="B30" t="s">
        <v>43</v>
      </c>
      <c r="C30" t="s">
        <v>49</v>
      </c>
      <c r="D30" t="s">
        <v>40</v>
      </c>
      <c r="E30" t="s">
        <v>43</v>
      </c>
      <c r="H30" t="s">
        <v>43</v>
      </c>
      <c r="I30" t="s">
        <v>49</v>
      </c>
      <c r="J30" t="s">
        <v>40</v>
      </c>
      <c r="K30" t="s">
        <v>37</v>
      </c>
    </row>
    <row r="31" spans="1:13" x14ac:dyDescent="0.25">
      <c r="A31" t="s">
        <v>57</v>
      </c>
      <c r="B31" t="s">
        <v>46</v>
      </c>
      <c r="C31" t="s">
        <v>35</v>
      </c>
      <c r="D31" t="s">
        <v>60</v>
      </c>
      <c r="E31" t="s">
        <v>33</v>
      </c>
      <c r="F31" t="s">
        <v>46</v>
      </c>
      <c r="G31" t="s">
        <v>60</v>
      </c>
      <c r="H31" t="s">
        <v>51</v>
      </c>
      <c r="K31" t="s">
        <v>37</v>
      </c>
    </row>
    <row r="32" spans="1:13" x14ac:dyDescent="0.25">
      <c r="A32" t="s">
        <v>58</v>
      </c>
      <c r="B32" t="s">
        <v>33</v>
      </c>
      <c r="C32" t="s">
        <v>34</v>
      </c>
      <c r="D32" t="s">
        <v>35</v>
      </c>
      <c r="E32" t="s">
        <v>33</v>
      </c>
      <c r="F32" t="s">
        <v>34</v>
      </c>
      <c r="G32" t="s">
        <v>35</v>
      </c>
      <c r="H32" t="s">
        <v>31</v>
      </c>
      <c r="K32" t="s">
        <v>37</v>
      </c>
    </row>
    <row r="33" spans="1:13" x14ac:dyDescent="0.25">
      <c r="A33" t="s">
        <v>59</v>
      </c>
      <c r="B33" t="s">
        <v>47</v>
      </c>
      <c r="C33" t="s">
        <v>35</v>
      </c>
      <c r="D33" t="s">
        <v>48</v>
      </c>
      <c r="E33" t="s">
        <v>47</v>
      </c>
      <c r="F33" t="s">
        <v>35</v>
      </c>
      <c r="G33" t="s">
        <v>48</v>
      </c>
      <c r="H33" t="s">
        <v>31</v>
      </c>
      <c r="I33" t="s">
        <v>54</v>
      </c>
      <c r="J33" t="s">
        <v>55</v>
      </c>
      <c r="K33" t="s">
        <v>31</v>
      </c>
      <c r="L33" t="s">
        <v>54</v>
      </c>
      <c r="M33" t="s">
        <v>55</v>
      </c>
    </row>
    <row r="34" spans="1:13" x14ac:dyDescent="0.25">
      <c r="A34" t="s">
        <v>60</v>
      </c>
      <c r="B34" t="s">
        <v>46</v>
      </c>
      <c r="C34" t="s">
        <v>56</v>
      </c>
      <c r="D34" t="s">
        <v>57</v>
      </c>
      <c r="E34" t="s">
        <v>46</v>
      </c>
      <c r="F34" t="s">
        <v>57</v>
      </c>
      <c r="H34" t="s">
        <v>51</v>
      </c>
      <c r="K34" t="s">
        <v>46</v>
      </c>
      <c r="L34" t="s">
        <v>56</v>
      </c>
      <c r="M34" t="s">
        <v>57</v>
      </c>
    </row>
    <row r="35" spans="1:13" x14ac:dyDescent="0.25">
      <c r="A35" t="s">
        <v>61</v>
      </c>
      <c r="B35" t="s">
        <v>44</v>
      </c>
      <c r="C35" t="s">
        <v>35</v>
      </c>
      <c r="D35" t="s">
        <v>58</v>
      </c>
      <c r="E35" t="s">
        <v>47</v>
      </c>
      <c r="F35" t="s">
        <v>35</v>
      </c>
      <c r="G35" t="s">
        <v>52</v>
      </c>
      <c r="H35" t="s">
        <v>31</v>
      </c>
      <c r="I35" t="s">
        <v>54</v>
      </c>
      <c r="J35" t="s">
        <v>55</v>
      </c>
      <c r="K35" t="s">
        <v>31</v>
      </c>
      <c r="L35" t="s">
        <v>54</v>
      </c>
      <c r="M35" t="s">
        <v>55</v>
      </c>
    </row>
    <row r="36" spans="1:13" x14ac:dyDescent="0.25">
      <c r="A36" t="s">
        <v>62</v>
      </c>
    </row>
    <row r="37" spans="1:13" x14ac:dyDescent="0.25">
      <c r="A37" t="s">
        <v>62</v>
      </c>
    </row>
    <row r="38" spans="1:13" x14ac:dyDescent="0.25">
      <c r="A38" t="s">
        <v>62</v>
      </c>
    </row>
    <row r="39" spans="1:13" x14ac:dyDescent="0.25">
      <c r="A39" t="s">
        <v>62</v>
      </c>
    </row>
    <row r="40" spans="1:13" x14ac:dyDescent="0.25">
      <c r="A40" t="s">
        <v>62</v>
      </c>
    </row>
    <row r="41" spans="1:13" x14ac:dyDescent="0.25">
      <c r="A41" t="s">
        <v>62</v>
      </c>
    </row>
    <row r="42" spans="1:13" x14ac:dyDescent="0.25">
      <c r="A42" t="s">
        <v>37</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1"/>
  </sheetPr>
  <dimension ref="A1:Y45"/>
  <sheetViews>
    <sheetView zoomScale="70" zoomScaleNormal="70" workbookViewId="0">
      <selection activeCell="AB7" sqref="AB7"/>
    </sheetView>
  </sheetViews>
  <sheetFormatPr defaultRowHeight="15" x14ac:dyDescent="0.25"/>
  <sheetData>
    <row r="1" spans="1:25" ht="16.5" thickTop="1" thickBot="1" x14ac:dyDescent="0.3">
      <c r="A1" s="52"/>
      <c r="B1" s="29"/>
      <c r="C1" s="29"/>
      <c r="D1" s="29"/>
      <c r="E1" s="29"/>
      <c r="F1" s="29"/>
      <c r="G1" s="29"/>
      <c r="H1" s="29"/>
      <c r="I1" s="29"/>
      <c r="J1" s="29"/>
      <c r="K1" s="37"/>
      <c r="L1" s="29"/>
      <c r="M1" s="29"/>
      <c r="N1" s="53"/>
      <c r="O1" s="37"/>
      <c r="P1" s="29"/>
      <c r="Q1" s="29"/>
      <c r="R1" s="37"/>
      <c r="S1" s="29"/>
      <c r="T1" s="29"/>
      <c r="U1" s="37"/>
      <c r="V1" s="37"/>
      <c r="W1" s="37"/>
      <c r="X1" s="37"/>
      <c r="Y1" s="53"/>
    </row>
    <row r="2" spans="1:25" ht="16.5" customHeight="1" thickTop="1" thickBot="1" x14ac:dyDescent="0.3">
      <c r="A2" s="33"/>
      <c r="B2" s="54">
        <f>IFERROR(MATCH(ОПРОС!B2,ОПРОС!$A:$A,0)-1,"")</f>
        <v>2</v>
      </c>
      <c r="C2" s="54">
        <f>IFERROR(MATCH(ОПРОС!C2,ОПРОС!$A:$A,0)-1,"")</f>
        <v>22</v>
      </c>
      <c r="D2" s="54">
        <f>IFERROR(MATCH(ОПРОС!D2,ОПРОС!$A:$A,0)-1,"")</f>
        <v>26</v>
      </c>
      <c r="E2" s="54">
        <f>IFERROR(MATCH(ОПРОС!E2,ОПРОС!$A:$A,0)-1,"")</f>
        <v>2</v>
      </c>
      <c r="F2" s="54">
        <f>IFERROR(MATCH(ОПРОС!F2,ОПРОС!$A:$A,0)-1,"")</f>
        <v>22</v>
      </c>
      <c r="G2" s="54">
        <f>IFERROR(MATCH(ОПРОС!G2,ОПРОС!$A:$A,0)-1,"")</f>
        <v>26</v>
      </c>
      <c r="H2" s="54">
        <f>IFERROR(MATCH(ОПРОС!H2,ОПРОС!$A:$A,0)-1,"")</f>
        <v>4</v>
      </c>
      <c r="I2" s="54">
        <f>IFERROR(MATCH(ОПРОС!I2,ОПРОС!$A:$A,0)-1,"")</f>
        <v>20</v>
      </c>
      <c r="J2" s="55">
        <f>IFERROR(MATCH(ОПРОС!J2,ОПРОС!$A:$A,0)-1,"")</f>
        <v>23</v>
      </c>
      <c r="K2" s="55">
        <f>IFERROR(MATCH(ОПРОС!K2,ОПРОС!$A:$A,0)-1,"")</f>
        <v>4</v>
      </c>
      <c r="L2" s="56" t="str">
        <f>IFERROR(MATCH(ОПРОС!L2,ОПРОС!$A:$A,0)-1,"")</f>
        <v/>
      </c>
      <c r="M2" s="56" t="str">
        <f>IFERROR(MATCH(ОПРОС!M2,ОПРОС!$A:$A,0)-1,"")</f>
        <v/>
      </c>
      <c r="N2" s="33"/>
      <c r="O2" s="70"/>
      <c r="P2" s="64">
        <f>COUNTIF(B3:G42, VALUE("1"))</f>
        <v>8</v>
      </c>
      <c r="Q2" s="67">
        <f>COUNTIF(H3:M42, VALUE("1"))</f>
        <v>0</v>
      </c>
      <c r="R2" s="33"/>
      <c r="S2" s="154">
        <f>IF(COUNTIF(СПИСОК!B2:B41, "&lt;&gt;") &gt; 0, COUNTIF(СПИСОК!B2:B41, "&lt;&gt;"), "")</f>
        <v>40</v>
      </c>
      <c r="T2" s="155"/>
      <c r="U2" s="156"/>
      <c r="V2" s="34"/>
      <c r="W2" s="64" t="str">
        <f xml:space="preserve"> IF(AND(P2 = MAX(P:P),  P2 &gt; 0, P2 - Q2 &gt; 0, P2 &gt; 1), ROW(), "")</f>
        <v/>
      </c>
      <c r="X2" s="92" t="str">
        <f xml:space="preserve"> IF(AND(Q2 = MAX(Q:Q),  Q2 &gt; 1), ROW(), "")</f>
        <v/>
      </c>
      <c r="Y2" s="50"/>
    </row>
    <row r="3" spans="1:25" ht="16.5" customHeight="1" thickTop="1" thickBot="1" x14ac:dyDescent="0.3">
      <c r="A3" s="33"/>
      <c r="B3" s="54">
        <f>IFERROR(MATCH(ОПРОС!B3,ОПРОС!$A:$A,0)-1,"")</f>
        <v>1</v>
      </c>
      <c r="C3" s="54">
        <f>IFERROR(MATCH(ОПРОС!C3,ОПРОС!$A:$A,0)-1,"")</f>
        <v>22</v>
      </c>
      <c r="D3" s="54">
        <f>IFERROR(MATCH(ОПРОС!D3,ОПРОС!$A:$A,0)-1,"")</f>
        <v>26</v>
      </c>
      <c r="E3" s="54">
        <f>IFERROR(MATCH(ОПРОС!E3,ОПРОС!$A:$A,0)-1,"")</f>
        <v>1</v>
      </c>
      <c r="F3" s="54">
        <f>IFERROR(MATCH(ОПРОС!F3,ОПРОС!$A:$A,0)-1,"")</f>
        <v>22</v>
      </c>
      <c r="G3" s="54">
        <f>IFERROR(MATCH(ОПРОС!G3,ОПРОС!$A:$A,0)-1,"")</f>
        <v>26</v>
      </c>
      <c r="H3" s="54">
        <f>IFERROR(MATCH(ОПРОС!H3,ОПРОС!$A:$A,0)-1,"")</f>
        <v>4</v>
      </c>
      <c r="I3" s="54">
        <f>IFERROR(MATCH(ОПРОС!I3,ОПРОС!$A:$A,0)-1,"")</f>
        <v>20</v>
      </c>
      <c r="J3" s="55">
        <f>IFERROR(MATCH(ОПРОС!J3,ОПРОС!$A:$A,0)-1,"")</f>
        <v>23</v>
      </c>
      <c r="K3" s="55">
        <f>IFERROR(MATCH(ОПРОС!K3,ОПРОС!$A:$A,0)-1,"")</f>
        <v>4</v>
      </c>
      <c r="L3" s="55">
        <f>IFERROR(MATCH(ОПРОС!L3,ОПРОС!$A:$A,0)-1,"")</f>
        <v>23</v>
      </c>
      <c r="M3" s="55">
        <f>IFERROR(MATCH(ОПРОС!M3,ОПРОС!$A:$A,0)-1,"")</f>
        <v>33</v>
      </c>
      <c r="N3" s="33"/>
      <c r="O3" s="70"/>
      <c r="P3" s="65">
        <f>COUNTIF(B2:G2, "2") + COUNTIF(B4:G42, "2")</f>
        <v>5</v>
      </c>
      <c r="Q3" s="68">
        <f>COUNTIF(H2:M2, "2") + COUNTIF(H4:M42, "2")</f>
        <v>1</v>
      </c>
      <c r="R3" s="33"/>
      <c r="S3" s="157"/>
      <c r="T3" s="158"/>
      <c r="U3" s="159"/>
      <c r="V3" s="50"/>
      <c r="W3" s="90" t="str">
        <f xml:space="preserve"> IF(AND(P3 = MAX(P:P),  P3 &gt; 0, P3 - Q3 &gt; 0, P3 &gt; 1), ROW(), "")</f>
        <v/>
      </c>
      <c r="X3" s="91" t="str">
        <f t="shared" ref="X3:X42" si="0" xml:space="preserve"> IF(AND(Q3 = MAX(Q:Q),  Q3 &gt; 1), ROW(), "")</f>
        <v/>
      </c>
      <c r="Y3" s="33"/>
    </row>
    <row r="4" spans="1:25" ht="16.5" thickTop="1" thickBot="1" x14ac:dyDescent="0.3">
      <c r="A4" s="33"/>
      <c r="B4" s="54">
        <f>IFERROR(MATCH(ОПРОС!B4,ОПРОС!$A:$A,0)-1,"")</f>
        <v>10</v>
      </c>
      <c r="C4" s="54">
        <f>IFERROR(MATCH(ОПРОС!C4,ОПРОС!$A:$A,0)-1,"")</f>
        <v>27</v>
      </c>
      <c r="D4" s="54">
        <f>IFERROR(MATCH(ОПРОС!D4,ОПРОС!$A:$A,0)-1,"")</f>
        <v>30</v>
      </c>
      <c r="E4" s="54">
        <f>IFERROR(MATCH(ОПРОС!E4,ОПРОС!$A:$A,0)-1,"")</f>
        <v>10</v>
      </c>
      <c r="F4" s="54">
        <f>IFERROR(MATCH(ОПРОС!F4,ОПРОС!$A:$A,0)-1,"")</f>
        <v>28</v>
      </c>
      <c r="G4" s="54" t="str">
        <f>IFERROR(MATCH(ОПРОС!G4,ОПРОС!$A:$A,0)-1,"")</f>
        <v/>
      </c>
      <c r="H4" s="54" t="str">
        <f>IFERROR(MATCH(ОПРОС!H4,ОПРОС!$A:$A,0)-1,"")</f>
        <v/>
      </c>
      <c r="I4" s="54" t="str">
        <f>IFERROR(MATCH(ОПРОС!I4,ОПРОС!$A:$A,0)-1,"")</f>
        <v/>
      </c>
      <c r="J4" s="55" t="str">
        <f>IFERROR(MATCH(ОПРОС!J4,ОПРОС!$A:$A,0)-1,"")</f>
        <v/>
      </c>
      <c r="K4" s="55">
        <f>IFERROR(MATCH(ОПРОС!K4,ОПРОС!$A:$A,0)-1,"")</f>
        <v>11</v>
      </c>
      <c r="L4" s="55">
        <f>IFERROR(MATCH(ОПРОС!L4,ОПРОС!$A:$A,0)-1,"")</f>
        <v>15</v>
      </c>
      <c r="M4" s="55">
        <f>IFERROR(MATCH(ОПРОС!M4,ОПРОС!$A:$A,0)-1,"")</f>
        <v>33</v>
      </c>
      <c r="N4" s="33"/>
      <c r="O4" s="70"/>
      <c r="P4" s="65">
        <f>COUNTIF(B$2:G3, "3") + COUNTIF(B5:G$42, "3")</f>
        <v>0</v>
      </c>
      <c r="Q4" s="68">
        <f>COUNTIF(H$2:M3, "3") + COUNTIF(H5:M$42, "3")</f>
        <v>0</v>
      </c>
      <c r="R4" s="36"/>
      <c r="S4" s="29"/>
      <c r="T4" s="29"/>
      <c r="U4" s="51"/>
      <c r="V4" s="50"/>
      <c r="W4" s="90" t="str">
        <f t="shared" ref="W4:W41" si="1" xml:space="preserve"> IF(AND(P4 = MAX(P:P),  P4 &gt; 0, P4 - Q4 &gt; 0, P4 &gt; 1), ROW(), "")</f>
        <v/>
      </c>
      <c r="X4" s="74" t="str">
        <f t="shared" si="0"/>
        <v/>
      </c>
      <c r="Y4" s="33"/>
    </row>
    <row r="5" spans="1:25" ht="16.5" thickTop="1" thickBot="1" x14ac:dyDescent="0.3">
      <c r="A5" s="33"/>
      <c r="B5" s="54">
        <f>IFERROR(MATCH(ОПРОС!B5,ОПРОС!$A:$A,0)-1,"")</f>
        <v>17</v>
      </c>
      <c r="C5" s="54">
        <f>IFERROR(MATCH(ОПРОС!C5,ОПРОС!$A:$A,0)-1,"")</f>
        <v>25</v>
      </c>
      <c r="D5" s="54">
        <f>IFERROR(MATCH(ОПРОС!D5,ОПРОС!$A:$A,0)-1,"")</f>
        <v>33</v>
      </c>
      <c r="E5" s="54">
        <f>IFERROR(MATCH(ОПРОС!E5,ОПРОС!$A:$A,0)-1,"")</f>
        <v>17</v>
      </c>
      <c r="F5" s="54">
        <f>IFERROR(MATCH(ОПРОС!F5,ОПРОС!$A:$A,0)-1,"")</f>
        <v>20</v>
      </c>
      <c r="G5" s="54">
        <f>IFERROR(MATCH(ОПРОС!G5,ОПРОС!$A:$A,0)-1,"")</f>
        <v>32</v>
      </c>
      <c r="H5" s="54">
        <f>IFERROR(MATCH(ОПРОС!H5,ОПРОС!$A:$A,0)-1,"")</f>
        <v>4</v>
      </c>
      <c r="I5" s="54">
        <f>IFERROR(MATCH(ОПРОС!I5,ОПРОС!$A:$A,0)-1,"")</f>
        <v>26</v>
      </c>
      <c r="J5" s="55">
        <f>IFERROR(MATCH(ОПРОС!J5,ОПРОС!$A:$A,0)-1,"")</f>
        <v>30</v>
      </c>
      <c r="K5" s="55">
        <f>IFERROR(MATCH(ОПРОС!K5,ОПРОС!$A:$A,0)-1,"")</f>
        <v>4</v>
      </c>
      <c r="L5" s="55">
        <f>IFERROR(MATCH(ОПРОС!L5,ОПРОС!$A:$A,0)-1,"")</f>
        <v>21</v>
      </c>
      <c r="M5" s="55">
        <f>IFERROR(MATCH(ОПРОС!M5,ОПРОС!$A:$A,0)-1,"")</f>
        <v>26</v>
      </c>
      <c r="N5" s="33"/>
      <c r="O5" s="70"/>
      <c r="P5" s="65">
        <f>COUNTIF(B$2:G4, ROW() - 1) + COUNTIF(B6:G$42, ROW() - 1)</f>
        <v>2</v>
      </c>
      <c r="Q5" s="68">
        <f>COUNTIF(H$2:M4, ROW() - 1) + COUNTIF(H6:M$42, ROW() - 1)</f>
        <v>24</v>
      </c>
      <c r="R5" s="33"/>
      <c r="V5" s="33"/>
      <c r="W5" s="90" t="str">
        <f t="shared" si="1"/>
        <v/>
      </c>
      <c r="X5" s="74">
        <f t="shared" si="0"/>
        <v>5</v>
      </c>
      <c r="Y5" s="33"/>
    </row>
    <row r="6" spans="1:25" ht="16.5" thickTop="1" thickBot="1" x14ac:dyDescent="0.3">
      <c r="A6" s="33"/>
      <c r="B6" s="54">
        <f>IFERROR(MATCH(ОПРОС!B6,ОПРОС!$A:$A,0)-1,"")</f>
        <v>4</v>
      </c>
      <c r="C6" s="54">
        <f>IFERROR(MATCH(ОПРОС!C6,ОПРОС!$A:$A,0)-1,"")</f>
        <v>17</v>
      </c>
      <c r="D6" s="54">
        <f>IFERROR(MATCH(ОПРОС!D6,ОПРОС!$A:$A,0)-1,"")</f>
        <v>22</v>
      </c>
      <c r="E6" s="54">
        <f>IFERROR(MATCH(ОПРОС!E6,ОПРОС!$A:$A,0)-1,"")</f>
        <v>11</v>
      </c>
      <c r="F6" s="54">
        <f>IFERROR(MATCH(ОПРОС!F6,ОПРОС!$A:$A,0)-1,"")</f>
        <v>17</v>
      </c>
      <c r="G6" s="54">
        <f>IFERROR(MATCH(ОПРОС!G6,ОПРОС!$A:$A,0)-1,"")</f>
        <v>28</v>
      </c>
      <c r="H6" s="54">
        <f>IFERROR(MATCH(ОПРОС!H6,ОПРОС!$A:$A,0)-1,"")</f>
        <v>4</v>
      </c>
      <c r="I6" s="54">
        <f>IFERROR(MATCH(ОПРОС!I6,ОПРОС!$A:$A,0)-1,"")</f>
        <v>26</v>
      </c>
      <c r="J6" s="55">
        <f>IFERROR(MATCH(ОПРОС!J6,ОПРОС!$A:$A,0)-1,"")</f>
        <v>27</v>
      </c>
      <c r="K6" s="55">
        <f>IFERROR(MATCH(ОПРОС!K6,ОПРОС!$A:$A,0)-1,"")</f>
        <v>4</v>
      </c>
      <c r="L6" s="55">
        <f>IFERROR(MATCH(ОПРОС!L6,ОПРОС!$A:$A,0)-1,"")</f>
        <v>26</v>
      </c>
      <c r="M6" s="55">
        <f>IFERROR(MATCH(ОПРОС!M6,ОПРОС!$A:$A,0)-1,"")</f>
        <v>27</v>
      </c>
      <c r="N6" s="33"/>
      <c r="O6" s="70"/>
      <c r="P6" s="65">
        <f>COUNTIF(B$2:G5, ROW() - 1) + COUNTIF(B7:G$42, ROW() - 1)</f>
        <v>1</v>
      </c>
      <c r="Q6" s="68">
        <f>COUNTIF(H$2:M5, ROW() - 1) + COUNTIF(H7:M$42, ROW() - 1)</f>
        <v>1</v>
      </c>
      <c r="R6" s="33"/>
      <c r="V6" s="33"/>
      <c r="W6" s="90" t="str">
        <f t="shared" si="1"/>
        <v/>
      </c>
      <c r="X6" s="74" t="str">
        <f t="shared" si="0"/>
        <v/>
      </c>
      <c r="Y6" s="33"/>
    </row>
    <row r="7" spans="1:25" ht="16.5" thickTop="1" thickBot="1" x14ac:dyDescent="0.3">
      <c r="A7" s="33"/>
      <c r="B7" s="54">
        <f>IFERROR(MATCH(ОПРОС!B7,ОПРОС!$A:$A,0)-1,"")</f>
        <v>10</v>
      </c>
      <c r="C7" s="54">
        <f>IFERROR(MATCH(ОПРОС!C7,ОПРОС!$A:$A,0)-1,"")</f>
        <v>17</v>
      </c>
      <c r="D7" s="54">
        <f>IFERROR(MATCH(ОПРОС!D7,ОПРОС!$A:$A,0)-1,"")</f>
        <v>31</v>
      </c>
      <c r="E7" s="54">
        <f>IFERROR(MATCH(ОПРОС!E7,ОПРОС!$A:$A,0)-1,"")</f>
        <v>10</v>
      </c>
      <c r="F7" s="54">
        <f>IFERROR(MATCH(ОПРОС!F7,ОПРОС!$A:$A,0)-1,"")</f>
        <v>17</v>
      </c>
      <c r="G7" s="54">
        <f>IFERROR(MATCH(ОПРОС!G7,ОПРОС!$A:$A,0)-1,"")</f>
        <v>31</v>
      </c>
      <c r="H7" s="54">
        <f>IFERROR(MATCH(ОПРОС!H7,ОПРОС!$A:$A,0)-1,"")</f>
        <v>4</v>
      </c>
      <c r="I7" s="54">
        <f>IFERROR(MATCH(ОПРОС!I7,ОПРОС!$A:$A,0)-1,"")</f>
        <v>21</v>
      </c>
      <c r="J7" s="55">
        <f>IFERROR(MATCH(ОПРОС!J7,ОПРОС!$A:$A,0)-1,"")</f>
        <v>29</v>
      </c>
      <c r="K7" s="55">
        <f>IFERROR(MATCH(ОПРОС!K7,ОПРОС!$A:$A,0)-1,"")</f>
        <v>9</v>
      </c>
      <c r="L7" s="55">
        <f>IFERROR(MATCH(ОПРОС!L7,ОПРОС!$A:$A,0)-1,"")</f>
        <v>11</v>
      </c>
      <c r="M7" s="55">
        <f>IFERROR(MATCH(ОПРОС!M7,ОПРОС!$A:$A,0)-1,"")</f>
        <v>15</v>
      </c>
      <c r="N7" s="33"/>
      <c r="O7" s="70"/>
      <c r="P7" s="65">
        <f>COUNTIF(B$2:G6, ROW() - 1) + COUNTIF(B8:G$42, ROW() - 1)</f>
        <v>10</v>
      </c>
      <c r="Q7" s="68">
        <f>COUNTIF(H$2:M6, ROW() - 1) + COUNTIF(H8:M$42, ROW() - 1)</f>
        <v>1</v>
      </c>
      <c r="R7" s="33"/>
      <c r="V7" s="33"/>
      <c r="W7" s="90" t="str">
        <f t="shared" si="1"/>
        <v/>
      </c>
      <c r="X7" s="74" t="str">
        <f t="shared" si="0"/>
        <v/>
      </c>
      <c r="Y7" s="33"/>
    </row>
    <row r="8" spans="1:25" ht="16.5" thickTop="1" thickBot="1" x14ac:dyDescent="0.3">
      <c r="A8" s="33"/>
      <c r="B8" s="54">
        <f>IFERROR(MATCH(ОПРОС!B8,ОПРОС!$A:$A,0)-1,"")</f>
        <v>11</v>
      </c>
      <c r="C8" s="54">
        <f>IFERROR(MATCH(ОПРОС!C8,ОПРОС!$A:$A,0)-1,"")</f>
        <v>25</v>
      </c>
      <c r="D8" s="54">
        <f>IFERROR(MATCH(ОПРОС!D8,ОПРОС!$A:$A,0)-1,"")</f>
        <v>26</v>
      </c>
      <c r="E8" s="54">
        <f>IFERROR(MATCH(ОПРОС!E8,ОПРОС!$A:$A,0)-1,"")</f>
        <v>25</v>
      </c>
      <c r="F8" s="54" t="str">
        <f>IFERROR(MATCH(ОПРОС!F8,ОПРОС!$A:$A,0)-1,"")</f>
        <v/>
      </c>
      <c r="G8" s="54" t="str">
        <f>IFERROR(MATCH(ОПРОС!G8,ОПРОС!$A:$A,0)-1,"")</f>
        <v/>
      </c>
      <c r="H8" s="54">
        <f>IFERROR(MATCH(ОПРОС!H8,ОПРОС!$A:$A,0)-1,"")</f>
        <v>31</v>
      </c>
      <c r="I8" s="54" t="str">
        <f>IFERROR(MATCH(ОПРОС!I8,ОПРОС!$A:$A,0)-1,"")</f>
        <v/>
      </c>
      <c r="J8" s="55" t="str">
        <f>IFERROR(MATCH(ОПРОС!J8,ОПРОС!$A:$A,0)-1,"")</f>
        <v/>
      </c>
      <c r="K8" s="55" t="str">
        <f>IFERROR(MATCH(ОПРОС!K8,ОПРОС!$A:$A,0)-1,"")</f>
        <v/>
      </c>
      <c r="L8" s="55" t="str">
        <f>IFERROR(MATCH(ОПРОС!L8,ОПРОС!$A:$A,0)-1,"")</f>
        <v/>
      </c>
      <c r="M8" s="55" t="str">
        <f>IFERROR(MATCH(ОПРОС!M8,ОПРОС!$A:$A,0)-1,"")</f>
        <v/>
      </c>
      <c r="N8" s="33"/>
      <c r="O8" s="70"/>
      <c r="P8" s="65">
        <f>COUNTIF(B$2:G7, ROW() - 1) + COUNTIF(B9:G$42, ROW() - 1)</f>
        <v>4</v>
      </c>
      <c r="Q8" s="68">
        <f>COUNTIF(H$2:M7, ROW() - 1) + COUNTIF(H9:M$42, ROW() - 1)</f>
        <v>0</v>
      </c>
      <c r="R8" s="33"/>
      <c r="V8" s="33"/>
      <c r="W8" s="90" t="str">
        <f t="shared" si="1"/>
        <v/>
      </c>
      <c r="X8" s="74" t="str">
        <f t="shared" si="0"/>
        <v/>
      </c>
      <c r="Y8" s="33"/>
    </row>
    <row r="9" spans="1:25" ht="16.5" thickTop="1" thickBot="1" x14ac:dyDescent="0.3">
      <c r="A9" s="33"/>
      <c r="B9" s="54">
        <f>IFERROR(MATCH(ОПРОС!B9,ОПРОС!$A:$A,0)-1,"")</f>
        <v>20</v>
      </c>
      <c r="C9" s="54">
        <f>IFERROR(MATCH(ОПРОС!C9,ОПРОС!$A:$A,0)-1,"")</f>
        <v>23</v>
      </c>
      <c r="D9" s="54" t="str">
        <f>IFERROR(MATCH(ОПРОС!D9,ОПРОС!$A:$A,0)-1,"")</f>
        <v/>
      </c>
      <c r="E9" s="54">
        <f>IFERROR(MATCH(ОПРОС!E9,ОПРОС!$A:$A,0)-1,"")</f>
        <v>20</v>
      </c>
      <c r="F9" s="54">
        <f>IFERROR(MATCH(ОПРОС!F9,ОПРОС!$A:$A,0)-1,"")</f>
        <v>23</v>
      </c>
      <c r="G9" s="54" t="str">
        <f>IFERROR(MATCH(ОПРОС!G9,ОПРОС!$A:$A,0)-1,"")</f>
        <v/>
      </c>
      <c r="H9" s="54" t="str">
        <f>IFERROR(MATCH(ОПРОС!H9,ОПРОС!$A:$A,0)-1,"")</f>
        <v/>
      </c>
      <c r="I9" s="54" t="str">
        <f>IFERROR(MATCH(ОПРОС!I9,ОПРОС!$A:$A,0)-1,"")</f>
        <v/>
      </c>
      <c r="J9" s="55" t="str">
        <f>IFERROR(MATCH(ОПРОС!J9,ОПРОС!$A:$A,0)-1,"")</f>
        <v/>
      </c>
      <c r="K9" s="55" t="str">
        <f>IFERROR(MATCH(ОПРОС!K9,ОПРОС!$A:$A,0)-1,"")</f>
        <v/>
      </c>
      <c r="L9" s="55" t="str">
        <f>IFERROR(MATCH(ОПРОС!L9,ОПРОС!$A:$A,0)-1,"")</f>
        <v/>
      </c>
      <c r="M9" s="55" t="str">
        <f>IFERROR(MATCH(ОПРОС!M9,ОПРОС!$A:$A,0)-1,"")</f>
        <v/>
      </c>
      <c r="N9" s="33"/>
      <c r="O9" s="70"/>
      <c r="P9" s="65">
        <f>COUNTIF(B$2:G8, ROW() - 1) + COUNTIF(B10:G$42, ROW() - 1)</f>
        <v>4</v>
      </c>
      <c r="Q9" s="68">
        <f>COUNTIF(H$2:M8, ROW() - 1) + COUNTIF(H10:M$42, ROW() - 1)</f>
        <v>2</v>
      </c>
      <c r="R9" s="33"/>
      <c r="V9" s="33"/>
      <c r="W9" s="90" t="str">
        <f t="shared" si="1"/>
        <v/>
      </c>
      <c r="X9" s="74" t="str">
        <f t="shared" si="0"/>
        <v/>
      </c>
      <c r="Y9" s="33"/>
    </row>
    <row r="10" spans="1:25" ht="16.5" thickTop="1" thickBot="1" x14ac:dyDescent="0.3">
      <c r="A10" s="33"/>
      <c r="B10" s="54">
        <f>IFERROR(MATCH(ОПРОС!B10,ОПРОС!$A:$A,0)-1,"")</f>
        <v>28</v>
      </c>
      <c r="C10" s="54">
        <f>IFERROR(MATCH(ОПРОС!C10,ОПРОС!$A:$A,0)-1,"")</f>
        <v>29</v>
      </c>
      <c r="D10" s="54">
        <f>IFERROR(MATCH(ОПРОС!D10,ОПРОС!$A:$A,0)-1,"")</f>
        <v>34</v>
      </c>
      <c r="E10" s="54">
        <f>IFERROR(MATCH(ОПРОС!E10,ОПРОС!$A:$A,0)-1,"")</f>
        <v>29</v>
      </c>
      <c r="F10" s="54" t="str">
        <f>IFERROR(MATCH(ОПРОС!F10,ОПРОС!$A:$A,0)-1,"")</f>
        <v/>
      </c>
      <c r="G10" s="54" t="str">
        <f>IFERROR(MATCH(ОПРОС!G10,ОПРОС!$A:$A,0)-1,"")</f>
        <v/>
      </c>
      <c r="H10" s="54" t="str">
        <f>IFERROR(MATCH(ОПРОС!H10,ОПРОС!$A:$A,0)-1,"")</f>
        <v/>
      </c>
      <c r="I10" s="54" t="str">
        <f>IFERROR(MATCH(ОПРОС!I10,ОПРОС!$A:$A,0)-1,"")</f>
        <v/>
      </c>
      <c r="J10" s="55" t="str">
        <f>IFERROR(MATCH(ОПРОС!J10,ОПРОС!$A:$A,0)-1,"")</f>
        <v/>
      </c>
      <c r="K10" s="55" t="str">
        <f>IFERROR(MATCH(ОПРОС!K10,ОПРОС!$A:$A,0)-1,"")</f>
        <v/>
      </c>
      <c r="L10" s="55" t="str">
        <f>IFERROR(MATCH(ОПРОС!L10,ОПРОС!$A:$A,0)-1,"")</f>
        <v/>
      </c>
      <c r="M10" s="55" t="str">
        <f>IFERROR(MATCH(ОПРОС!M10,ОПРОС!$A:$A,0)-1,"")</f>
        <v/>
      </c>
      <c r="N10" s="33"/>
      <c r="O10" s="70"/>
      <c r="P10" s="65">
        <f>COUNTIF(B$2:G9, ROW() - 1) + COUNTIF(B11:G$42, ROW() - 1)</f>
        <v>5</v>
      </c>
      <c r="Q10" s="68">
        <f>COUNTIF(H$2:M9, ROW() - 1) + COUNTIF(H11:M$42, ROW() - 1)</f>
        <v>2</v>
      </c>
      <c r="R10" s="33"/>
      <c r="V10" s="33"/>
      <c r="W10" s="90" t="str">
        <f t="shared" si="1"/>
        <v/>
      </c>
      <c r="X10" s="74" t="str">
        <f t="shared" si="0"/>
        <v/>
      </c>
      <c r="Y10" s="33"/>
    </row>
    <row r="11" spans="1:25" ht="16.5" thickTop="1" thickBot="1" x14ac:dyDescent="0.3">
      <c r="A11" s="33"/>
      <c r="B11" s="54">
        <f>IFERROR(MATCH(ОПРОС!B11,ОПРОС!$A:$A,0)-1,"")</f>
        <v>6</v>
      </c>
      <c r="C11" s="54">
        <f>IFERROR(MATCH(ОПРОС!C11,ОПРОС!$A:$A,0)-1,"")</f>
        <v>17</v>
      </c>
      <c r="D11" s="54">
        <f>IFERROR(MATCH(ОПРОС!D11,ОПРОС!$A:$A,0)-1,"")</f>
        <v>31</v>
      </c>
      <c r="E11" s="54">
        <f>IFERROR(MATCH(ОПРОС!E11,ОПРОС!$A:$A,0)-1,"")</f>
        <v>6</v>
      </c>
      <c r="F11" s="54">
        <f>IFERROR(MATCH(ОПРОС!F11,ОПРОС!$A:$A,0)-1,"")</f>
        <v>17</v>
      </c>
      <c r="G11" s="54">
        <f>IFERROR(MATCH(ОПРОС!G11,ОПРОС!$A:$A,0)-1,"")</f>
        <v>31</v>
      </c>
      <c r="H11" s="54" t="str">
        <f>IFERROR(MATCH(ОПРОС!H11,ОПРОС!$A:$A,0)-1,"")</f>
        <v/>
      </c>
      <c r="I11" s="54" t="str">
        <f>IFERROR(MATCH(ОПРОС!I11,ОПРОС!$A:$A,0)-1,"")</f>
        <v/>
      </c>
      <c r="J11" s="55" t="str">
        <f>IFERROR(MATCH(ОПРОС!J11,ОПРОС!$A:$A,0)-1,"")</f>
        <v/>
      </c>
      <c r="K11" s="55" t="str">
        <f>IFERROR(MATCH(ОПРОС!K11,ОПРОС!$A:$A,0)-1,"")</f>
        <v/>
      </c>
      <c r="L11" s="55" t="str">
        <f>IFERROR(MATCH(ОПРОС!L11,ОПРОС!$A:$A,0)-1,"")</f>
        <v/>
      </c>
      <c r="M11" s="55" t="str">
        <f>IFERROR(MATCH(ОПРОС!M11,ОПРОС!$A:$A,0)-1,"")</f>
        <v/>
      </c>
      <c r="N11" s="33"/>
      <c r="O11" s="70"/>
      <c r="P11" s="65">
        <f>COUNTIF(B$2:G10, ROW() - 1) + COUNTIF(B12:G$42, ROW() - 1)</f>
        <v>10</v>
      </c>
      <c r="Q11" s="68">
        <f>COUNTIF(H$2:M10, ROW() - 1) + COUNTIF(H12:M$42, ROW() - 1)</f>
        <v>2</v>
      </c>
      <c r="R11" s="33"/>
      <c r="V11" s="33"/>
      <c r="W11" s="90" t="str">
        <f t="shared" si="1"/>
        <v/>
      </c>
      <c r="X11" s="74" t="str">
        <f t="shared" si="0"/>
        <v/>
      </c>
      <c r="Y11" s="33"/>
    </row>
    <row r="12" spans="1:25" ht="16.5" thickTop="1" thickBot="1" x14ac:dyDescent="0.3">
      <c r="A12" s="33"/>
      <c r="B12" s="54">
        <f>IFERROR(MATCH(ОПРОС!B12,ОПРОС!$A:$A,0)-1,"")</f>
        <v>7</v>
      </c>
      <c r="C12" s="54">
        <f>IFERROR(MATCH(ОПРОС!C12,ОПРОС!$A:$A,0)-1,"")</f>
        <v>25</v>
      </c>
      <c r="D12" s="54">
        <f>IFERROR(MATCH(ОПРОС!D12,ОПРОС!$A:$A,0)-1,"")</f>
        <v>26</v>
      </c>
      <c r="E12" s="54">
        <f>IFERROR(MATCH(ОПРОС!E12,ОПРОС!$A:$A,0)-1,"")</f>
        <v>24</v>
      </c>
      <c r="F12" s="54">
        <f>IFERROR(MATCH(ОПРОС!F12,ОПРОС!$A:$A,0)-1,"")</f>
        <v>26</v>
      </c>
      <c r="G12" s="54" t="str">
        <f>IFERROR(MATCH(ОПРОС!G12,ОПРОС!$A:$A,0)-1,"")</f>
        <v/>
      </c>
      <c r="H12" s="54">
        <f>IFERROR(MATCH(ОПРОС!H12,ОПРОС!$A:$A,0)-1,"")</f>
        <v>23</v>
      </c>
      <c r="I12" s="54" t="str">
        <f>IFERROR(MATCH(ОПРОС!I12,ОПРОС!$A:$A,0)-1,"")</f>
        <v/>
      </c>
      <c r="J12" s="55" t="str">
        <f>IFERROR(MATCH(ОПРОС!J12,ОПРОС!$A:$A,0)-1,"")</f>
        <v/>
      </c>
      <c r="K12" s="55">
        <f>IFERROR(MATCH(ОПРОС!K12,ОПРОС!$A:$A,0)-1,"")</f>
        <v>8</v>
      </c>
      <c r="L12" s="55">
        <f>IFERROR(MATCH(ОПРОС!L12,ОПРОС!$A:$A,0)-1,"")</f>
        <v>20</v>
      </c>
      <c r="M12" s="55">
        <f>IFERROR(MATCH(ОПРОС!M12,ОПРОС!$A:$A,0)-1,"")</f>
        <v>23</v>
      </c>
      <c r="N12" s="33"/>
      <c r="O12" s="70"/>
      <c r="P12" s="65">
        <f>COUNTIF(B$2:G11, ROW() - 1) + COUNTIF(B13:G$42, ROW() - 1)</f>
        <v>8</v>
      </c>
      <c r="Q12" s="68">
        <f>COUNTIF(H$2:M11, ROW() - 1) + COUNTIF(H13:M$42, ROW() - 1)</f>
        <v>2</v>
      </c>
      <c r="R12" s="33"/>
      <c r="V12" s="33"/>
      <c r="W12" s="90" t="str">
        <f t="shared" si="1"/>
        <v/>
      </c>
      <c r="X12" s="74" t="str">
        <f t="shared" si="0"/>
        <v/>
      </c>
      <c r="Y12" s="33"/>
    </row>
    <row r="13" spans="1:25" ht="16.5" thickTop="1" thickBot="1" x14ac:dyDescent="0.3">
      <c r="A13" s="33"/>
      <c r="B13" s="54" t="str">
        <f>IFERROR(MATCH(ОПРОС!B13,ОПРОС!$A:$A,0)-1,"")</f>
        <v/>
      </c>
      <c r="C13" s="54" t="str">
        <f>IFERROR(MATCH(ОПРОС!C13,ОПРОС!$A:$A,0)-1,"")</f>
        <v/>
      </c>
      <c r="D13" s="54" t="str">
        <f>IFERROR(MATCH(ОПРОС!D13,ОПРОС!$A:$A,0)-1,"")</f>
        <v/>
      </c>
      <c r="E13" s="54" t="str">
        <f>IFERROR(MATCH(ОПРОС!E13,ОПРОС!$A:$A,0)-1,"")</f>
        <v/>
      </c>
      <c r="F13" s="54" t="str">
        <f>IFERROR(MATCH(ОПРОС!F13,ОПРОС!$A:$A,0)-1,"")</f>
        <v/>
      </c>
      <c r="G13" s="54" t="str">
        <f>IFERROR(MATCH(ОПРОС!G13,ОПРОС!$A:$A,0)-1,"")</f>
        <v/>
      </c>
      <c r="H13" s="54" t="str">
        <f>IFERROR(MATCH(ОПРОС!H13,ОПРОС!$A:$A,0)-1,"")</f>
        <v/>
      </c>
      <c r="I13" s="54" t="str">
        <f>IFERROR(MATCH(ОПРОС!I13,ОПРОС!$A:$A,0)-1,"")</f>
        <v/>
      </c>
      <c r="J13" s="55" t="str">
        <f>IFERROR(MATCH(ОПРОС!J13,ОПРОС!$A:$A,0)-1,"")</f>
        <v/>
      </c>
      <c r="K13" s="55" t="str">
        <f>IFERROR(MATCH(ОПРОС!K13,ОПРОС!$A:$A,0)-1,"")</f>
        <v/>
      </c>
      <c r="L13" s="55" t="str">
        <f>IFERROR(MATCH(ОПРОС!L13,ОПРОС!$A:$A,0)-1,"")</f>
        <v/>
      </c>
      <c r="M13" s="55" t="str">
        <f>IFERROR(MATCH(ОПРОС!M13,ОПРОС!$A:$A,0)-1,"")</f>
        <v/>
      </c>
      <c r="N13" s="33"/>
      <c r="O13" s="70"/>
      <c r="P13" s="65">
        <f>COUNTIF(B$2:G12, ROW() - 1) + COUNTIF(B14:G$42, ROW() - 1)</f>
        <v>0</v>
      </c>
      <c r="Q13" s="68">
        <f>COUNTIF(H$2:M12, ROW() - 1) + COUNTIF(H14:M$42, ROW() - 1)</f>
        <v>0</v>
      </c>
      <c r="R13" s="33"/>
      <c r="V13" s="33"/>
      <c r="W13" s="90" t="str">
        <f t="shared" si="1"/>
        <v/>
      </c>
      <c r="X13" s="74" t="str">
        <f t="shared" si="0"/>
        <v/>
      </c>
      <c r="Y13" s="33"/>
    </row>
    <row r="14" spans="1:25" ht="16.5" thickTop="1" thickBot="1" x14ac:dyDescent="0.3">
      <c r="A14" s="33"/>
      <c r="B14" s="54">
        <f>IFERROR(MATCH(ОПРОС!B14,ОПРОС!$A:$A,0)-1,"")</f>
        <v>1</v>
      </c>
      <c r="C14" s="54">
        <f>IFERROR(MATCH(ОПРОС!C14,ОПРОС!$A:$A,0)-1,"")</f>
        <v>2</v>
      </c>
      <c r="D14" s="54">
        <f>IFERROR(MATCH(ОПРОС!D14,ОПРОС!$A:$A,0)-1,"")</f>
        <v>13</v>
      </c>
      <c r="E14" s="54">
        <f>IFERROR(MATCH(ОПРОС!E14,ОПРОС!$A:$A,0)-1,"")</f>
        <v>20</v>
      </c>
      <c r="F14" s="54" t="str">
        <f>IFERROR(MATCH(ОПРОС!F14,ОПРОС!$A:$A,0)-1,"")</f>
        <v/>
      </c>
      <c r="G14" s="54" t="str">
        <f>IFERROR(MATCH(ОПРОС!G14,ОПРОС!$A:$A,0)-1,"")</f>
        <v/>
      </c>
      <c r="H14" s="54">
        <f>IFERROR(MATCH(ОПРОС!H14,ОПРОС!$A:$A,0)-1,"")</f>
        <v>15</v>
      </c>
      <c r="I14" s="54" t="str">
        <f>IFERROR(MATCH(ОПРОС!I14,ОПРОС!$A:$A,0)-1,"")</f>
        <v/>
      </c>
      <c r="J14" s="55" t="str">
        <f>IFERROR(MATCH(ОПРОС!J14,ОПРОС!$A:$A,0)-1,"")</f>
        <v/>
      </c>
      <c r="K14" s="55">
        <f>IFERROR(MATCH(ОПРОС!K14,ОПРОС!$A:$A,0)-1,"")</f>
        <v>10</v>
      </c>
      <c r="L14" s="55">
        <f>IFERROR(MATCH(ОПРОС!L14,ОПРОС!$A:$A,0)-1,"")</f>
        <v>28</v>
      </c>
      <c r="M14" s="55" t="str">
        <f>IFERROR(MATCH(ОПРОС!M14,ОПРОС!$A:$A,0)-1,"")</f>
        <v/>
      </c>
      <c r="N14" s="33"/>
      <c r="O14" s="70"/>
      <c r="P14" s="65">
        <f>COUNTIF(B$2:G13, ROW() - 1) + COUNTIF(B15:G$42, ROW() - 1)</f>
        <v>3</v>
      </c>
      <c r="Q14" s="68">
        <f>COUNTIF(H$2:M13, ROW() - 1) + COUNTIF(H15:M$42, ROW() - 1)</f>
        <v>5</v>
      </c>
      <c r="R14" s="33"/>
      <c r="V14" s="33"/>
      <c r="W14" s="90" t="str">
        <f t="shared" si="1"/>
        <v/>
      </c>
      <c r="X14" s="74" t="str">
        <f t="shared" si="0"/>
        <v/>
      </c>
      <c r="Y14" s="33"/>
    </row>
    <row r="15" spans="1:25" ht="16.5" thickTop="1" thickBot="1" x14ac:dyDescent="0.3">
      <c r="A15" s="33"/>
      <c r="B15" s="54">
        <f>IFERROR(MATCH(ОПРОС!B15,ОПРОС!$A:$A,0)-1,"")</f>
        <v>30</v>
      </c>
      <c r="C15" s="54">
        <f>IFERROR(MATCH(ОПРОС!C15,ОПРОС!$A:$A,0)-1,"")</f>
        <v>33</v>
      </c>
      <c r="D15" s="54" t="str">
        <f>IFERROR(MATCH(ОПРОС!D15,ОПРОС!$A:$A,0)-1,"")</f>
        <v/>
      </c>
      <c r="E15" s="54">
        <f>IFERROR(MATCH(ОПРОС!E15,ОПРОС!$A:$A,0)-1,"")</f>
        <v>30</v>
      </c>
      <c r="F15" s="54">
        <f>IFERROR(MATCH(ОПРОС!F15,ОПРОС!$A:$A,0)-1,"")</f>
        <v>33</v>
      </c>
      <c r="G15" s="54" t="str">
        <f>IFERROR(MATCH(ОПРОС!G15,ОПРОС!$A:$A,0)-1,"")</f>
        <v/>
      </c>
      <c r="H15" s="54" t="str">
        <f>IFERROR(MATCH(ОПРОС!H15,ОПРОС!$A:$A,0)-1,"")</f>
        <v/>
      </c>
      <c r="I15" s="54" t="str">
        <f>IFERROR(MATCH(ОПРОС!I15,ОПРОС!$A:$A,0)-1,"")</f>
        <v/>
      </c>
      <c r="J15" s="55" t="str">
        <f>IFERROR(MATCH(ОПРОС!J15,ОПРОС!$A:$A,0)-1,"")</f>
        <v/>
      </c>
      <c r="K15" s="55">
        <f>IFERROR(MATCH(ОПРОС!K15,ОПРОС!$A:$A,0)-1,"")</f>
        <v>2</v>
      </c>
      <c r="L15" s="55" t="str">
        <f>IFERROR(MATCH(ОПРОС!L15,ОПРОС!$A:$A,0)-1,"")</f>
        <v/>
      </c>
      <c r="M15" s="55" t="str">
        <f>IFERROR(MATCH(ОПРОС!M15,ОПРОС!$A:$A,0)-1,"")</f>
        <v/>
      </c>
      <c r="N15" s="33"/>
      <c r="O15" s="70"/>
      <c r="P15" s="65">
        <f>COUNTIF(B$2:G14, ROW() - 1) + COUNTIF(B16:G$42, ROW() - 1)</f>
        <v>4</v>
      </c>
      <c r="Q15" s="68">
        <f>COUNTIF(H$2:M14, ROW() - 1) + COUNTIF(H16:M$42, ROW() - 1)</f>
        <v>1</v>
      </c>
      <c r="R15" s="33"/>
      <c r="V15" s="33"/>
      <c r="W15" s="90" t="str">
        <f t="shared" si="1"/>
        <v/>
      </c>
      <c r="X15" s="74" t="str">
        <f t="shared" si="0"/>
        <v/>
      </c>
      <c r="Y15" s="33"/>
    </row>
    <row r="16" spans="1:25" ht="16.5" thickTop="1" thickBot="1" x14ac:dyDescent="0.3">
      <c r="A16" s="33"/>
      <c r="B16" s="54">
        <f>IFERROR(MATCH(ОПРОС!B16,ОПРОС!$A:$A,0)-1,"")</f>
        <v>13</v>
      </c>
      <c r="C16" s="54">
        <f>IFERROR(MATCH(ОПРОС!C16,ОПРОС!$A:$A,0)-1,"")</f>
        <v>17</v>
      </c>
      <c r="D16" s="54">
        <f>IFERROR(MATCH(ОПРОС!D16,ОПРОС!$A:$A,0)-1,"")</f>
        <v>21</v>
      </c>
      <c r="E16" s="54">
        <f>IFERROR(MATCH(ОПРОС!E16,ОПРОС!$A:$A,0)-1,"")</f>
        <v>1</v>
      </c>
      <c r="F16" s="54">
        <f>IFERROR(MATCH(ОПРОС!F16,ОПРОС!$A:$A,0)-1,"")</f>
        <v>13</v>
      </c>
      <c r="G16" s="54">
        <f>IFERROR(MATCH(ОПРОС!G16,ОПРОС!$A:$A,0)-1,"")</f>
        <v>16</v>
      </c>
      <c r="H16" s="54">
        <f>IFERROR(MATCH(ОПРОС!H16,ОПРОС!$A:$A,0)-1,"")</f>
        <v>6</v>
      </c>
      <c r="I16" s="54">
        <f>IFERROR(MATCH(ОПРОС!I16,ОПРОС!$A:$A,0)-1,"")</f>
        <v>13</v>
      </c>
      <c r="J16" s="55">
        <f>IFERROR(MATCH(ОПРОС!J16,ОПРОС!$A:$A,0)-1,"")</f>
        <v>15</v>
      </c>
      <c r="K16" s="55" t="str">
        <f>IFERROR(MATCH(ОПРОС!K16,ОПРОС!$A:$A,0)-1,"")</f>
        <v/>
      </c>
      <c r="L16" s="55" t="str">
        <f>IFERROR(MATCH(ОПРОС!L16,ОПРОС!$A:$A,0)-1,"")</f>
        <v/>
      </c>
      <c r="M16" s="55" t="str">
        <f>IFERROR(MATCH(ОПРОС!M16,ОПРОС!$A:$A,0)-1,"")</f>
        <v/>
      </c>
      <c r="N16" s="33"/>
      <c r="O16" s="70"/>
      <c r="P16" s="65">
        <f>COUNTIF(B$2:G15, ROW() - 1) + COUNTIF(B17:G$42, ROW() - 1)</f>
        <v>1</v>
      </c>
      <c r="Q16" s="68">
        <f>COUNTIF(H$2:M15, ROW() - 1) + COUNTIF(H17:M$42, ROW() - 1)</f>
        <v>3</v>
      </c>
      <c r="R16" s="33"/>
      <c r="V16" s="33"/>
      <c r="W16" s="90" t="str">
        <f t="shared" si="1"/>
        <v/>
      </c>
      <c r="X16" s="74" t="str">
        <f t="shared" si="0"/>
        <v/>
      </c>
      <c r="Y16" s="33"/>
    </row>
    <row r="17" spans="1:25" ht="16.5" thickTop="1" thickBot="1" x14ac:dyDescent="0.3">
      <c r="A17" s="33"/>
      <c r="B17" s="54">
        <f>IFERROR(MATCH(ОПРОС!B17,ОПРОС!$A:$A,0)-1,"")</f>
        <v>4</v>
      </c>
      <c r="C17" s="54">
        <f>IFERROR(MATCH(ОПРОС!C17,ОПРОС!$A:$A,0)-1,"")</f>
        <v>32</v>
      </c>
      <c r="D17" s="54">
        <f>IFERROR(MATCH(ОПРОС!D17,ОПРОС!$A:$A,0)-1,"")</f>
        <v>34</v>
      </c>
      <c r="E17" s="54">
        <f>IFERROR(MATCH(ОПРОС!E17,ОПРОС!$A:$A,0)-1,"")</f>
        <v>32</v>
      </c>
      <c r="F17" s="54" t="str">
        <f>IFERROR(MATCH(ОПРОС!F17,ОПРОС!$A:$A,0)-1,"")</f>
        <v/>
      </c>
      <c r="G17" s="54" t="str">
        <f>IFERROR(MATCH(ОПРОС!G17,ОПРОС!$A:$A,0)-1,"")</f>
        <v/>
      </c>
      <c r="H17" s="54" t="str">
        <f>IFERROR(MATCH(ОПРОС!H17,ОПРОС!$A:$A,0)-1,"")</f>
        <v/>
      </c>
      <c r="I17" s="54" t="str">
        <f>IFERROR(MATCH(ОПРОС!I17,ОПРОС!$A:$A,0)-1,"")</f>
        <v/>
      </c>
      <c r="J17" s="55" t="str">
        <f>IFERROR(MATCH(ОПРОС!J17,ОПРОС!$A:$A,0)-1,"")</f>
        <v/>
      </c>
      <c r="K17" s="55" t="str">
        <f>IFERROR(MATCH(ОПРОС!K17,ОПРОС!$A:$A,0)-1,"")</f>
        <v/>
      </c>
      <c r="L17" s="55" t="str">
        <f>IFERROR(MATCH(ОПРОС!L17,ОПРОС!$A:$A,0)-1,"")</f>
        <v/>
      </c>
      <c r="M17" s="55" t="str">
        <f>IFERROR(MATCH(ОПРОС!M17,ОПРОС!$A:$A,0)-1,"")</f>
        <v/>
      </c>
      <c r="N17" s="33"/>
      <c r="O17" s="70"/>
      <c r="P17" s="65">
        <f>COUNTIF(B$2:G16, ROW() - 1) + COUNTIF(B18:G$42, ROW() - 1)</f>
        <v>4</v>
      </c>
      <c r="Q17" s="68">
        <f>COUNTIF(H$2:M16, ROW() - 1) + COUNTIF(H18:M$42, ROW() - 1)</f>
        <v>0</v>
      </c>
      <c r="R17" s="33"/>
      <c r="V17" s="33"/>
      <c r="W17" s="90" t="str">
        <f t="shared" si="1"/>
        <v/>
      </c>
      <c r="X17" s="74" t="str">
        <f t="shared" si="0"/>
        <v/>
      </c>
      <c r="Y17" s="33"/>
    </row>
    <row r="18" spans="1:25" ht="16.5" thickTop="1" thickBot="1" x14ac:dyDescent="0.3">
      <c r="A18" s="33"/>
      <c r="B18" s="54">
        <f>IFERROR(MATCH(ОПРОС!B18,ОПРОС!$A:$A,0)-1,"")</f>
        <v>6</v>
      </c>
      <c r="C18" s="54">
        <f>IFERROR(MATCH(ОПРОС!C18,ОПРОС!$A:$A,0)-1,"")</f>
        <v>10</v>
      </c>
      <c r="D18" s="54">
        <f>IFERROR(MATCH(ОПРОС!D18,ОПРОС!$A:$A,0)-1,"")</f>
        <v>31</v>
      </c>
      <c r="E18" s="54">
        <f>IFERROR(MATCH(ОПРОС!E18,ОПРОС!$A:$A,0)-1,"")</f>
        <v>6</v>
      </c>
      <c r="F18" s="54">
        <f>IFERROR(MATCH(ОПРОС!F18,ОПРОС!$A:$A,0)-1,"")</f>
        <v>10</v>
      </c>
      <c r="G18" s="54">
        <f>IFERROR(MATCH(ОПРОС!G18,ОПРОС!$A:$A,0)-1,"")</f>
        <v>31</v>
      </c>
      <c r="H18" s="54">
        <f>IFERROR(MATCH(ОПРОС!H18,ОПРОС!$A:$A,0)-1,"")</f>
        <v>4</v>
      </c>
      <c r="I18" s="54">
        <f>IFERROR(MATCH(ОПРОС!I18,ОПРОС!$A:$A,0)-1,"")</f>
        <v>19</v>
      </c>
      <c r="J18" s="55">
        <f>IFERROR(MATCH(ОПРОС!J18,ОПРОС!$A:$A,0)-1,"")</f>
        <v>26</v>
      </c>
      <c r="K18" s="55">
        <f>IFERROR(MATCH(ОПРОС!K18,ОПРОС!$A:$A,0)-1,"")</f>
        <v>4</v>
      </c>
      <c r="L18" s="55">
        <f>IFERROR(MATCH(ОПРОС!L18,ОПРОС!$A:$A,0)-1,"")</f>
        <v>19</v>
      </c>
      <c r="M18" s="55">
        <f>IFERROR(MATCH(ОПРОС!M18,ОПРОС!$A:$A,0)-1,"")</f>
        <v>30</v>
      </c>
      <c r="N18" s="33"/>
      <c r="O18" s="70"/>
      <c r="P18" s="65">
        <f>COUNTIF(B$2:G17, ROW() - 1) + COUNTIF(B19:G$42, ROW() - 1)</f>
        <v>22</v>
      </c>
      <c r="Q18" s="68">
        <f>COUNTIF(H$2:M17, ROW() - 1) + COUNTIF(H19:M$42, ROW() - 1)</f>
        <v>2</v>
      </c>
      <c r="R18" s="33"/>
      <c r="V18" s="33"/>
      <c r="W18" s="90">
        <f t="shared" si="1"/>
        <v>18</v>
      </c>
      <c r="X18" s="74" t="str">
        <f t="shared" si="0"/>
        <v/>
      </c>
      <c r="Y18" s="33"/>
    </row>
    <row r="19" spans="1:25" ht="16.5" thickTop="1" thickBot="1" x14ac:dyDescent="0.3">
      <c r="A19" s="33"/>
      <c r="B19" s="54">
        <f>IFERROR(MATCH(ОПРОС!B19,ОПРОС!$A:$A,0)-1,"")</f>
        <v>6</v>
      </c>
      <c r="C19" s="54">
        <f>IFERROR(MATCH(ОПРОС!C19,ОПРОС!$A:$A,0)-1,"")</f>
        <v>10</v>
      </c>
      <c r="D19" s="54">
        <f>IFERROR(MATCH(ОПРОС!D19,ОПРОС!$A:$A,0)-1,"")</f>
        <v>17</v>
      </c>
      <c r="E19" s="54">
        <f>IFERROR(MATCH(ОПРОС!E19,ОПРОС!$A:$A,0)-1,"")</f>
        <v>9</v>
      </c>
      <c r="F19" s="54">
        <f>IFERROR(MATCH(ОПРОС!F19,ОПРОС!$A:$A,0)-1,"")</f>
        <v>17</v>
      </c>
      <c r="G19" s="54">
        <f>IFERROR(MATCH(ОПРОС!G19,ОПРОС!$A:$A,0)-1,"")</f>
        <v>23</v>
      </c>
      <c r="H19" s="54">
        <f>IFERROR(MATCH(ОПРОС!H19,ОПРОС!$A:$A,0)-1,"")</f>
        <v>4</v>
      </c>
      <c r="I19" s="54">
        <f>IFERROR(MATCH(ОПРОС!I19,ОПРОС!$A:$A,0)-1,"")</f>
        <v>26</v>
      </c>
      <c r="J19" s="55">
        <f>IFERROR(MATCH(ОПРОС!J19,ОПРОС!$A:$A,0)-1,"")</f>
        <v>27</v>
      </c>
      <c r="K19" s="55">
        <f>IFERROR(MATCH(ОПРОС!K19,ОПРОС!$A:$A,0)-1,"")</f>
        <v>4</v>
      </c>
      <c r="L19" s="55">
        <f>IFERROR(MATCH(ОПРОС!L19,ОПРОС!$A:$A,0)-1,"")</f>
        <v>26</v>
      </c>
      <c r="M19" s="55">
        <f>IFERROR(MATCH(ОПРОС!M19,ОПРОС!$A:$A,0)-1,"")</f>
        <v>27</v>
      </c>
      <c r="N19" s="33"/>
      <c r="O19" s="70"/>
      <c r="P19" s="65">
        <f>COUNTIF(B$2:G18, ROW() - 1) + COUNTIF(B20:G$42, ROW() - 1)</f>
        <v>3</v>
      </c>
      <c r="Q19" s="68">
        <f>COUNTIF(H$2:M18, ROW() - 1) + COUNTIF(H20:M$42, ROW() - 1)</f>
        <v>1</v>
      </c>
      <c r="R19" s="33"/>
      <c r="V19" s="33"/>
      <c r="W19" s="90" t="str">
        <f t="shared" si="1"/>
        <v/>
      </c>
      <c r="X19" s="74" t="str">
        <f t="shared" si="0"/>
        <v/>
      </c>
      <c r="Y19" s="33"/>
    </row>
    <row r="20" spans="1:25" ht="16.5" thickTop="1" thickBot="1" x14ac:dyDescent="0.3">
      <c r="A20" s="33"/>
      <c r="B20" s="54">
        <f>IFERROR(MATCH(ОПРОС!B20,ОПРОС!$A:$A,0)-1,"")</f>
        <v>9</v>
      </c>
      <c r="C20" s="54">
        <f>IFERROR(MATCH(ОПРОС!C20,ОПРОС!$A:$A,0)-1,"")</f>
        <v>28</v>
      </c>
      <c r="D20" s="54">
        <f>IFERROR(MATCH(ОПРОС!D20,ОПРОС!$A:$A,0)-1,"")</f>
        <v>29</v>
      </c>
      <c r="E20" s="54">
        <f>IFERROR(MATCH(ОПРОС!E20,ОПРОС!$A:$A,0)-1,"")</f>
        <v>28</v>
      </c>
      <c r="F20" s="54">
        <f>IFERROR(MATCH(ОПРОС!F20,ОПРОС!$A:$A,0)-1,"")</f>
        <v>29</v>
      </c>
      <c r="G20" s="54">
        <f>IFERROR(MATCH(ОПРОС!G20,ОПРОС!$A:$A,0)-1,"")</f>
        <v>34</v>
      </c>
      <c r="H20" s="54" t="str">
        <f>IFERROR(MATCH(ОПРОС!H20,ОПРОС!$A:$A,0)-1,"")</f>
        <v/>
      </c>
      <c r="I20" s="54" t="str">
        <f>IFERROR(MATCH(ОПРОС!I20,ОПРОС!$A:$A,0)-1,"")</f>
        <v/>
      </c>
      <c r="J20" s="55" t="str">
        <f>IFERROR(MATCH(ОПРОС!J20,ОПРОС!$A:$A,0)-1,"")</f>
        <v/>
      </c>
      <c r="K20" s="55" t="str">
        <f>IFERROR(MATCH(ОПРОС!K20,ОПРОС!$A:$A,0)-1,"")</f>
        <v/>
      </c>
      <c r="L20" s="55" t="str">
        <f>IFERROR(MATCH(ОПРОС!L20,ОПРОС!$A:$A,0)-1,"")</f>
        <v/>
      </c>
      <c r="M20" s="55" t="str">
        <f>IFERROR(MATCH(ОПРОС!M20,ОПРОС!$A:$A,0)-1,"")</f>
        <v/>
      </c>
      <c r="N20" s="33"/>
      <c r="O20" s="70"/>
      <c r="P20" s="65">
        <f>COUNTIF(B$2:G19, ROW() - 1) + COUNTIF(B21:G$42, ROW() - 1)</f>
        <v>2</v>
      </c>
      <c r="Q20" s="68">
        <f>COUNTIF(H$2:M19, ROW() - 1) + COUNTIF(H21:M$42, ROW() - 1)</f>
        <v>3</v>
      </c>
      <c r="R20" s="33"/>
      <c r="V20" s="33"/>
      <c r="W20" s="90" t="str">
        <f t="shared" si="1"/>
        <v/>
      </c>
      <c r="X20" s="74" t="str">
        <f t="shared" si="0"/>
        <v/>
      </c>
      <c r="Y20" s="33"/>
    </row>
    <row r="21" spans="1:25" ht="16.5" thickTop="1" thickBot="1" x14ac:dyDescent="0.3">
      <c r="A21" s="33"/>
      <c r="B21" s="54">
        <f>IFERROR(MATCH(ОПРОС!B21,ОПРОС!$A:$A,0)-1,"")</f>
        <v>8</v>
      </c>
      <c r="C21" s="54">
        <f>IFERROR(MATCH(ОПРОС!C21,ОПРОС!$A:$A,0)-1,"")</f>
        <v>23</v>
      </c>
      <c r="D21" s="54" t="str">
        <f>IFERROR(MATCH(ОПРОС!D21,ОПРОС!$A:$A,0)-1,"")</f>
        <v/>
      </c>
      <c r="E21" s="54">
        <f>IFERROR(MATCH(ОПРОС!E21,ОПРОС!$A:$A,0)-1,"")</f>
        <v>8</v>
      </c>
      <c r="F21" s="54">
        <f>IFERROR(MATCH(ОПРОС!F21,ОПРОС!$A:$A,0)-1,"")</f>
        <v>23</v>
      </c>
      <c r="G21" s="54" t="str">
        <f>IFERROR(MATCH(ОПРОС!G21,ОПРОС!$A:$A,0)-1,"")</f>
        <v/>
      </c>
      <c r="H21" s="54" t="str">
        <f>IFERROR(MATCH(ОПРОС!H21,ОПРОС!$A:$A,0)-1,"")</f>
        <v/>
      </c>
      <c r="I21" s="54" t="str">
        <f>IFERROR(MATCH(ОПРОС!I21,ОПРОС!$A:$A,0)-1,"")</f>
        <v/>
      </c>
      <c r="J21" s="55" t="str">
        <f>IFERROR(MATCH(ОПРОС!J21,ОПРОС!$A:$A,0)-1,"")</f>
        <v/>
      </c>
      <c r="K21" s="55">
        <f>IFERROR(MATCH(ОПРОС!K21,ОПРОС!$A:$A,0)-1,"")</f>
        <v>8</v>
      </c>
      <c r="L21" s="55">
        <f>IFERROR(MATCH(ОПРОС!L21,ОПРОС!$A:$A,0)-1,"")</f>
        <v>10</v>
      </c>
      <c r="M21" s="55">
        <f>IFERROR(MATCH(ОПРОС!M21,ОПРОС!$A:$A,0)-1,"")</f>
        <v>23</v>
      </c>
      <c r="N21" s="33"/>
      <c r="O21" s="70"/>
      <c r="P21" s="65">
        <f>COUNTIF(B$2:G20, ROW() - 1) + COUNTIF(B22:G$42, ROW() - 1)</f>
        <v>6</v>
      </c>
      <c r="Q21" s="68">
        <f>COUNTIF(H$2:M20, ROW() - 1) + COUNTIF(H22:M$42, ROW() - 1)</f>
        <v>3</v>
      </c>
      <c r="R21" s="33"/>
      <c r="V21" s="33"/>
      <c r="W21" s="90" t="str">
        <f t="shared" si="1"/>
        <v/>
      </c>
      <c r="X21" s="74" t="str">
        <f t="shared" si="0"/>
        <v/>
      </c>
      <c r="Y21" s="33"/>
    </row>
    <row r="22" spans="1:25" ht="16.5" thickTop="1" thickBot="1" x14ac:dyDescent="0.3">
      <c r="A22" s="33"/>
      <c r="B22" s="54">
        <f>IFERROR(MATCH(ОПРОС!B22,ОПРОС!$A:$A,0)-1,"")</f>
        <v>1</v>
      </c>
      <c r="C22" s="54">
        <f>IFERROR(MATCH(ОПРОС!C22,ОПРОС!$A:$A,0)-1,"")</f>
        <v>2</v>
      </c>
      <c r="D22" s="54">
        <f>IFERROR(MATCH(ОПРОС!D22,ОПРОС!$A:$A,0)-1,"")</f>
        <v>6</v>
      </c>
      <c r="E22" s="54">
        <f>IFERROR(MATCH(ОПРОС!E22,ОПРОС!$A:$A,0)-1,"")</f>
        <v>1</v>
      </c>
      <c r="F22" s="54">
        <f>IFERROR(MATCH(ОПРОС!F22,ОПРОС!$A:$A,0)-1,"")</f>
        <v>2</v>
      </c>
      <c r="G22" s="54">
        <f>IFERROR(MATCH(ОПРОС!G22,ОПРОС!$A:$A,0)-1,"")</f>
        <v>6</v>
      </c>
      <c r="H22" s="54">
        <f>IFERROR(MATCH(ОПРОС!H22,ОПРОС!$A:$A,0)-1,"")</f>
        <v>13</v>
      </c>
      <c r="I22" s="54">
        <f>IFERROR(MATCH(ОПРОС!I22,ОПРОС!$A:$A,0)-1,"")</f>
        <v>22</v>
      </c>
      <c r="J22" s="55" t="str">
        <f>IFERROR(MATCH(ОПРОС!J22,ОПРОС!$A:$A,0)-1,"")</f>
        <v/>
      </c>
      <c r="K22" s="55">
        <f>IFERROR(MATCH(ОПРОС!K22,ОПРОС!$A:$A,0)-1,"")</f>
        <v>13</v>
      </c>
      <c r="L22" s="55">
        <f>IFERROR(MATCH(ОПРОС!L22,ОПРОС!$A:$A,0)-1,"")</f>
        <v>22</v>
      </c>
      <c r="M22" s="55" t="str">
        <f>IFERROR(MATCH(ОПРОС!M22,ОПРОС!$A:$A,0)-1,"")</f>
        <v/>
      </c>
      <c r="N22" s="33"/>
      <c r="O22" s="70"/>
      <c r="P22" s="65">
        <f>COUNTIF(B$2:G21, ROW() - 1) + COUNTIF(B23:G$42, ROW() - 1)</f>
        <v>2</v>
      </c>
      <c r="Q22" s="68">
        <f>COUNTIF(H$2:M21, ROW() - 1) + COUNTIF(H23:M$42, ROW() - 1)</f>
        <v>4</v>
      </c>
      <c r="R22" s="33"/>
      <c r="V22" s="33"/>
      <c r="W22" s="90" t="str">
        <f t="shared" si="1"/>
        <v/>
      </c>
      <c r="X22" s="74" t="str">
        <f t="shared" si="0"/>
        <v/>
      </c>
      <c r="Y22" s="33"/>
    </row>
    <row r="23" spans="1:25" ht="16.5" thickTop="1" thickBot="1" x14ac:dyDescent="0.3">
      <c r="A23" s="33"/>
      <c r="B23" s="54">
        <f>IFERROR(MATCH(ОПРОС!B23,ОПРОС!$A:$A,0)-1,"")</f>
        <v>10</v>
      </c>
      <c r="C23" s="54">
        <f>IFERROR(MATCH(ОПРОС!C23,ОПРОС!$A:$A,0)-1,"")</f>
        <v>17</v>
      </c>
      <c r="D23" s="54">
        <f>IFERROR(MATCH(ОПРОС!D23,ОПРОС!$A:$A,0)-1,"")</f>
        <v>34</v>
      </c>
      <c r="E23" s="54">
        <f>IFERROR(MATCH(ОПРОС!E23,ОПРОС!$A:$A,0)-1,"")</f>
        <v>9</v>
      </c>
      <c r="F23" s="54">
        <f>IFERROR(MATCH(ОПРОС!F23,ОПРОС!$A:$A,0)-1,"")</f>
        <v>17</v>
      </c>
      <c r="G23" s="54">
        <f>IFERROR(MATCH(ОПРОС!G23,ОПРОС!$A:$A,0)-1,"")</f>
        <v>19</v>
      </c>
      <c r="H23" s="54">
        <f>IFERROR(MATCH(ОПРОС!H23,ОПРОС!$A:$A,0)-1,"")</f>
        <v>4</v>
      </c>
      <c r="I23" s="54">
        <f>IFERROR(MATCH(ОПРОС!I23,ОПРОС!$A:$A,0)-1,"")</f>
        <v>26</v>
      </c>
      <c r="J23" s="55">
        <f>IFERROR(MATCH(ОПРОС!J23,ОПРОС!$A:$A,0)-1,"")</f>
        <v>27</v>
      </c>
      <c r="K23" s="55">
        <f>IFERROR(MATCH(ОПРОС!K23,ОПРОС!$A:$A,0)-1,"")</f>
        <v>4</v>
      </c>
      <c r="L23" s="55">
        <f>IFERROR(MATCH(ОПРОС!L23,ОПРОС!$A:$A,0)-1,"")</f>
        <v>26</v>
      </c>
      <c r="M23" s="55">
        <f>IFERROR(MATCH(ОПРОС!M23,ОПРОС!$A:$A,0)-1,"")</f>
        <v>27</v>
      </c>
      <c r="N23" s="33"/>
      <c r="O23" s="70"/>
      <c r="P23" s="65">
        <f>COUNTIF(B$2:G22, ROW() - 1) + COUNTIF(B24:G$42, ROW() - 1)</f>
        <v>7</v>
      </c>
      <c r="Q23" s="68">
        <f>COUNTIF(H$2:M22, ROW() - 1) + COUNTIF(H24:M$42, ROW() - 1)</f>
        <v>6</v>
      </c>
      <c r="R23" s="33"/>
      <c r="V23" s="33"/>
      <c r="W23" s="90" t="str">
        <f t="shared" si="1"/>
        <v/>
      </c>
      <c r="X23" s="74" t="str">
        <f t="shared" si="0"/>
        <v/>
      </c>
      <c r="Y23" s="33"/>
    </row>
    <row r="24" spans="1:25" ht="16.5" thickTop="1" thickBot="1" x14ac:dyDescent="0.3">
      <c r="A24" s="33"/>
      <c r="B24" s="54">
        <f>IFERROR(MATCH(ОПРОС!B24,ОПРОС!$A:$A,0)-1,"")</f>
        <v>8</v>
      </c>
      <c r="C24" s="54">
        <f>IFERROR(MATCH(ОПРОС!C24,ОПРОС!$A:$A,0)-1,"")</f>
        <v>20</v>
      </c>
      <c r="D24" s="54" t="str">
        <f>IFERROR(MATCH(ОПРОС!D24,ОПРОС!$A:$A,0)-1,"")</f>
        <v/>
      </c>
      <c r="E24" s="54">
        <f>IFERROR(MATCH(ОПРОС!E24,ОПРОС!$A:$A,0)-1,"")</f>
        <v>8</v>
      </c>
      <c r="F24" s="54">
        <f>IFERROR(MATCH(ОПРОС!F24,ОПРОС!$A:$A,0)-1,"")</f>
        <v>20</v>
      </c>
      <c r="G24" s="54">
        <f>IFERROR(MATCH(ОПРОС!G24,ОПРОС!$A:$A,0)-1,"")</f>
        <v>30</v>
      </c>
      <c r="H24" s="54" t="str">
        <f>IFERROR(MATCH(ОПРОС!H24,ОПРОС!$A:$A,0)-1,"")</f>
        <v/>
      </c>
      <c r="I24" s="54" t="str">
        <f>IFERROR(MATCH(ОПРОС!I24,ОПРОС!$A:$A,0)-1,"")</f>
        <v/>
      </c>
      <c r="J24" s="55" t="str">
        <f>IFERROR(MATCH(ОПРОС!J24,ОПРОС!$A:$A,0)-1,"")</f>
        <v/>
      </c>
      <c r="K24" s="55" t="str">
        <f>IFERROR(MATCH(ОПРОС!K24,ОПРОС!$A:$A,0)-1,"")</f>
        <v/>
      </c>
      <c r="L24" s="55" t="str">
        <f>IFERROR(MATCH(ОПРОС!L24,ОПРОС!$A:$A,0)-1,"")</f>
        <v/>
      </c>
      <c r="M24" s="55" t="str">
        <f>IFERROR(MATCH(ОПРОС!M24,ОПРОС!$A:$A,0)-1,"")</f>
        <v/>
      </c>
      <c r="N24" s="33"/>
      <c r="O24" s="70"/>
      <c r="P24" s="65">
        <f>COUNTIF(B$2:G23, ROW() - 1) + COUNTIF(B25:G$42, ROW() - 1)</f>
        <v>6</v>
      </c>
      <c r="Q24" s="68">
        <f>COUNTIF(H$2:M23, ROW() - 1) + COUNTIF(H25:M$42, ROW() - 1)</f>
        <v>6</v>
      </c>
      <c r="R24" s="33"/>
      <c r="V24" s="33"/>
      <c r="W24" s="90" t="str">
        <f t="shared" si="1"/>
        <v/>
      </c>
      <c r="X24" s="74" t="str">
        <f t="shared" si="0"/>
        <v/>
      </c>
      <c r="Y24" s="33"/>
    </row>
    <row r="25" spans="1:25" ht="16.5" thickTop="1" thickBot="1" x14ac:dyDescent="0.3">
      <c r="A25" s="33"/>
      <c r="B25" s="54">
        <f>IFERROR(MATCH(ОПРОС!B25,ОПРОС!$A:$A,0)-1,"")</f>
        <v>11</v>
      </c>
      <c r="C25" s="54">
        <f>IFERROR(MATCH(ОПРОС!C25,ОПРОС!$A:$A,0)-1,"")</f>
        <v>17</v>
      </c>
      <c r="D25" s="54">
        <f>IFERROR(MATCH(ОПРОС!D25,ОПРОС!$A:$A,0)-1,"")</f>
        <v>21</v>
      </c>
      <c r="E25" s="54">
        <f>IFERROR(MATCH(ОПРОС!E25,ОПРОС!$A:$A,0)-1,"")</f>
        <v>11</v>
      </c>
      <c r="F25" s="54">
        <f>IFERROR(MATCH(ОПРОС!F25,ОПРОС!$A:$A,0)-1,"")</f>
        <v>17</v>
      </c>
      <c r="G25" s="54">
        <f>IFERROR(MATCH(ОПРОС!G25,ОПРОС!$A:$A,0)-1,"")</f>
        <v>25</v>
      </c>
      <c r="H25" s="54">
        <f>IFERROR(MATCH(ОПРОС!H25,ОПРОС!$A:$A,0)-1,"")</f>
        <v>4</v>
      </c>
      <c r="I25" s="54">
        <f>IFERROR(MATCH(ОПРОС!I25,ОПРОС!$A:$A,0)-1,"")</f>
        <v>26</v>
      </c>
      <c r="J25" s="55">
        <f>IFERROR(MATCH(ОПРОС!J25,ОПРОС!$A:$A,0)-1,"")</f>
        <v>27</v>
      </c>
      <c r="K25" s="55">
        <f>IFERROR(MATCH(ОПРОС!K25,ОПРОС!$A:$A,0)-1,"")</f>
        <v>4</v>
      </c>
      <c r="L25" s="55">
        <f>IFERROR(MATCH(ОПРОС!L25,ОПРОС!$A:$A,0)-1,"")</f>
        <v>26</v>
      </c>
      <c r="M25" s="55">
        <f>IFERROR(MATCH(ОПРОС!M25,ОПРОС!$A:$A,0)-1,"")</f>
        <v>27</v>
      </c>
      <c r="N25" s="33"/>
      <c r="O25" s="70"/>
      <c r="P25" s="65">
        <f>COUNTIF(B$2:G24, ROW() - 1) + COUNTIF(B26:G$42, ROW() - 1)</f>
        <v>2</v>
      </c>
      <c r="Q25" s="68">
        <f>COUNTIF(H$2:M24, ROW() - 1) + COUNTIF(H26:M$42, ROW() - 1)</f>
        <v>0</v>
      </c>
      <c r="R25" s="33"/>
      <c r="V25" s="33"/>
      <c r="W25" s="90" t="str">
        <f t="shared" si="1"/>
        <v/>
      </c>
      <c r="X25" s="74" t="str">
        <f t="shared" si="0"/>
        <v/>
      </c>
      <c r="Y25" s="33"/>
    </row>
    <row r="26" spans="1:25" ht="16.5" thickTop="1" thickBot="1" x14ac:dyDescent="0.3">
      <c r="A26" s="33"/>
      <c r="B26" s="54">
        <f>IFERROR(MATCH(ОПРОС!B26,ОПРОС!$A:$A,0)-1,"")</f>
        <v>7</v>
      </c>
      <c r="C26" s="54">
        <f>IFERROR(MATCH(ОПРОС!C26,ОПРОС!$A:$A,0)-1,"")</f>
        <v>11</v>
      </c>
      <c r="D26" s="54">
        <f>IFERROR(MATCH(ОПРОС!D26,ОПРОС!$A:$A,0)-1,"")</f>
        <v>26</v>
      </c>
      <c r="E26" s="54">
        <f>IFERROR(MATCH(ОПРОС!E26,ОПРОС!$A:$A,0)-1,"")</f>
        <v>7</v>
      </c>
      <c r="F26" s="54">
        <f>IFERROR(MATCH(ОПРОС!F26,ОПРОС!$A:$A,0)-1,"")</f>
        <v>11</v>
      </c>
      <c r="G26" s="54">
        <f>IFERROR(MATCH(ОПРОС!G26,ОПРОС!$A:$A,0)-1,"")</f>
        <v>26</v>
      </c>
      <c r="H26" s="54">
        <f>IFERROR(MATCH(ОПРОС!H26,ОПРОС!$A:$A,0)-1,"")</f>
        <v>13</v>
      </c>
      <c r="I26" s="54">
        <f>IFERROR(MATCH(ОПРОС!I26,ОПРОС!$A:$A,0)-1,"")</f>
        <v>22</v>
      </c>
      <c r="J26" s="55" t="str">
        <f>IFERROR(MATCH(ОПРОС!J26,ОПРОС!$A:$A,0)-1,"")</f>
        <v/>
      </c>
      <c r="K26" s="55">
        <f>IFERROR(MATCH(ОПРОС!K26,ОПРОС!$A:$A,0)-1,"")</f>
        <v>13</v>
      </c>
      <c r="L26" s="55">
        <f>IFERROR(MATCH(ОПРОС!L26,ОПРОС!$A:$A,0)-1,"")</f>
        <v>22</v>
      </c>
      <c r="M26" s="55" t="str">
        <f>IFERROR(MATCH(ОПРОС!M26,ОПРОС!$A:$A,0)-1,"")</f>
        <v/>
      </c>
      <c r="N26" s="33"/>
      <c r="O26" s="70"/>
      <c r="P26" s="65">
        <f>COUNTIF(B$2:G25, ROW() - 1) + COUNTIF(B27:G$42, ROW() - 1)</f>
        <v>6</v>
      </c>
      <c r="Q26" s="68">
        <f>COUNTIF(H$2:M25, ROW() - 1) + COUNTIF(H27:M$42, ROW() - 1)</f>
        <v>0</v>
      </c>
      <c r="R26" s="33"/>
      <c r="V26" s="33"/>
      <c r="W26" s="90" t="str">
        <f t="shared" si="1"/>
        <v/>
      </c>
      <c r="X26" s="74" t="str">
        <f t="shared" si="0"/>
        <v/>
      </c>
      <c r="Y26" s="33"/>
    </row>
    <row r="27" spans="1:25" ht="16.5" thickTop="1" thickBot="1" x14ac:dyDescent="0.3">
      <c r="A27" s="33"/>
      <c r="B27" s="54">
        <f>IFERROR(MATCH(ОПРОС!B27,ОПРОС!$A:$A,0)-1,"")</f>
        <v>1</v>
      </c>
      <c r="C27" s="54">
        <f>IFERROR(MATCH(ОПРОС!C27,ОПРОС!$A:$A,0)-1,"")</f>
        <v>7</v>
      </c>
      <c r="D27" s="54">
        <f>IFERROR(MATCH(ОПРОС!D27,ОПРОС!$A:$A,0)-1,"")</f>
        <v>11</v>
      </c>
      <c r="E27" s="54">
        <f>IFERROR(MATCH(ОПРОС!E27,ОПРОС!$A:$A,0)-1,"")</f>
        <v>1</v>
      </c>
      <c r="F27" s="54" t="str">
        <f>IFERROR(MATCH(ОПРОС!F27,ОПРОС!$A:$A,0)-1,"")</f>
        <v/>
      </c>
      <c r="G27" s="54" t="str">
        <f>IFERROR(MATCH(ОПРОС!G27,ОПРОС!$A:$A,0)-1,"")</f>
        <v/>
      </c>
      <c r="H27" s="54">
        <f>IFERROR(MATCH(ОПРОС!H27,ОПРОС!$A:$A,0)-1,"")</f>
        <v>4</v>
      </c>
      <c r="I27" s="54" t="str">
        <f>IFERROR(MATCH(ОПРОС!I27,ОПРОС!$A:$A,0)-1,"")</f>
        <v/>
      </c>
      <c r="J27" s="55" t="str">
        <f>IFERROR(MATCH(ОПРОС!J27,ОПРОС!$A:$A,0)-1,"")</f>
        <v/>
      </c>
      <c r="K27" s="55">
        <f>IFERROR(MATCH(ОПРОС!K27,ОПРОС!$A:$A,0)-1,"")</f>
        <v>4</v>
      </c>
      <c r="L27" s="55">
        <f>IFERROR(MATCH(ОПРОС!L27,ОПРОС!$A:$A,0)-1,"")</f>
        <v>5</v>
      </c>
      <c r="M27" s="55">
        <f>IFERROR(MATCH(ОПРОС!M27,ОПРОС!$A:$A,0)-1,"")</f>
        <v>18</v>
      </c>
      <c r="N27" s="33"/>
      <c r="O27" s="70"/>
      <c r="P27" s="65">
        <f>COUNTIF(B$2:G26, ROW() - 1) + COUNTIF(B28:G$42, ROW() - 1)</f>
        <v>9</v>
      </c>
      <c r="Q27" s="68">
        <f>COUNTIF(H$2:M26, ROW() - 1) + COUNTIF(H28:M$42, ROW() - 1)</f>
        <v>15</v>
      </c>
      <c r="R27" s="33"/>
      <c r="V27" s="33"/>
      <c r="W27" s="90" t="str">
        <f t="shared" si="1"/>
        <v/>
      </c>
      <c r="X27" s="74" t="str">
        <f t="shared" si="0"/>
        <v/>
      </c>
      <c r="Y27" s="33"/>
    </row>
    <row r="28" spans="1:25" ht="16.5" thickTop="1" thickBot="1" x14ac:dyDescent="0.3">
      <c r="A28" s="33"/>
      <c r="B28" s="54">
        <f>IFERROR(MATCH(ОПРОС!B28,ОПРОС!$A:$A,0)-1,"")</f>
        <v>13</v>
      </c>
      <c r="C28" s="54">
        <f>IFERROR(MATCH(ОПРОС!C28,ОПРОС!$A:$A,0)-1,"")</f>
        <v>22</v>
      </c>
      <c r="D28" s="54">
        <f>IFERROR(MATCH(ОПРОС!D28,ОПРОС!$A:$A,0)-1,"")</f>
        <v>34</v>
      </c>
      <c r="E28" s="54">
        <f>IFERROR(MATCH(ОПРОС!E28,ОПРОС!$A:$A,0)-1,"")</f>
        <v>18</v>
      </c>
      <c r="F28" s="54">
        <f>IFERROR(MATCH(ОПРОС!F28,ОПРОС!$A:$A,0)-1,"")</f>
        <v>22</v>
      </c>
      <c r="G28" s="54">
        <f>IFERROR(MATCH(ОПРОС!G28,ОПРОС!$A:$A,0)-1,"")</f>
        <v>34</v>
      </c>
      <c r="H28" s="54">
        <f>IFERROR(MATCH(ОПРОС!H28,ОПРОС!$A:$A,0)-1,"")</f>
        <v>4</v>
      </c>
      <c r="I28" s="54">
        <f>IFERROR(MATCH(ОПРОС!I28,ОПРОС!$A:$A,0)-1,"")</f>
        <v>17</v>
      </c>
      <c r="J28" s="55" t="str">
        <f>IFERROR(MATCH(ОПРОС!J28,ОПРОС!$A:$A,0)-1,"")</f>
        <v/>
      </c>
      <c r="K28" s="55">
        <f>IFERROR(MATCH(ОПРОС!K28,ОПРОС!$A:$A,0)-1,"")</f>
        <v>4</v>
      </c>
      <c r="L28" s="55">
        <f>IFERROR(MATCH(ОПРОС!L28,ОПРОС!$A:$A,0)-1,"")</f>
        <v>17</v>
      </c>
      <c r="M28" s="55" t="str">
        <f>IFERROR(MATCH(ОПРОС!M28,ОПРОС!$A:$A,0)-1,"")</f>
        <v/>
      </c>
      <c r="N28" s="33"/>
      <c r="O28" s="70"/>
      <c r="P28" s="65">
        <f>COUNTIF(B$2:G27, ROW() - 1) + COUNTIF(B29:G$42, ROW() - 1)</f>
        <v>1</v>
      </c>
      <c r="Q28" s="68">
        <f>COUNTIF(H$2:M27, ROW() - 1) + COUNTIF(H29:M$42, ROW() - 1)</f>
        <v>12</v>
      </c>
      <c r="R28" s="33"/>
      <c r="V28" s="33"/>
      <c r="W28" s="90" t="str">
        <f t="shared" si="1"/>
        <v/>
      </c>
      <c r="X28" s="74" t="str">
        <f t="shared" si="0"/>
        <v/>
      </c>
      <c r="Y28" s="33"/>
    </row>
    <row r="29" spans="1:25" ht="16.5" thickTop="1" thickBot="1" x14ac:dyDescent="0.3">
      <c r="A29" s="33"/>
      <c r="B29" s="54">
        <f>IFERROR(MATCH(ОПРОС!B29,ОПРОС!$A:$A,0)-1,"")</f>
        <v>5</v>
      </c>
      <c r="C29" s="54">
        <f>IFERROR(MATCH(ОПРОС!C29,ОПРОС!$A:$A,0)-1,"")</f>
        <v>15</v>
      </c>
      <c r="D29" s="54">
        <f>IFERROR(MATCH(ОПРОС!D29,ОПРОС!$A:$A,0)-1,"")</f>
        <v>24</v>
      </c>
      <c r="E29" s="54">
        <f>IFERROR(MATCH(ОПРОС!E29,ОПРОС!$A:$A,0)-1,"")</f>
        <v>25</v>
      </c>
      <c r="F29" s="54">
        <f>IFERROR(MATCH(ОПРОС!F29,ОПРОС!$A:$A,0)-1,"")</f>
        <v>32</v>
      </c>
      <c r="G29" s="54" t="str">
        <f>IFERROR(MATCH(ОПРОС!G29,ОПРОС!$A:$A,0)-1,"")</f>
        <v/>
      </c>
      <c r="H29" s="54">
        <f>IFERROR(MATCH(ОПРОС!H29,ОПРОС!$A:$A,0)-1,"")</f>
        <v>21</v>
      </c>
      <c r="I29" s="54">
        <f>IFERROR(MATCH(ОПРОС!I29,ОПРОС!$A:$A,0)-1,"")</f>
        <v>30</v>
      </c>
      <c r="J29" s="55">
        <f>IFERROR(MATCH(ОПРОС!J29,ОПРОС!$A:$A,0)-1,"")</f>
        <v>31</v>
      </c>
      <c r="K29" s="55">
        <f>IFERROR(MATCH(ОПРОС!K29,ОПРОС!$A:$A,0)-1,"")</f>
        <v>21</v>
      </c>
      <c r="L29" s="55">
        <f>IFERROR(MATCH(ОПРОС!L29,ОПРОС!$A:$A,0)-1,"")</f>
        <v>30</v>
      </c>
      <c r="M29" s="55">
        <f>IFERROR(MATCH(ОПРОС!M29,ОПРОС!$A:$A,0)-1,"")</f>
        <v>31</v>
      </c>
      <c r="N29" s="33"/>
      <c r="O29" s="70"/>
      <c r="P29" s="65">
        <f>COUNTIF(B$2:G28, ROW() - 1) + COUNTIF(B30:G$42, ROW() - 1)</f>
        <v>6</v>
      </c>
      <c r="Q29" s="68">
        <f>COUNTIF(H$2:M28, ROW() - 1) + COUNTIF(H30:M$42, ROW() - 1)</f>
        <v>2</v>
      </c>
      <c r="R29" s="33"/>
      <c r="V29" s="33"/>
      <c r="W29" s="90" t="str">
        <f t="shared" si="1"/>
        <v/>
      </c>
      <c r="X29" s="74" t="str">
        <f t="shared" si="0"/>
        <v/>
      </c>
      <c r="Y29" s="33"/>
    </row>
    <row r="30" spans="1:25" ht="16.5" thickTop="1" thickBot="1" x14ac:dyDescent="0.3">
      <c r="A30" s="33"/>
      <c r="B30" s="54">
        <f>IFERROR(MATCH(ОПРОС!B30,ОПРОС!$A:$A,0)-1,"")</f>
        <v>9</v>
      </c>
      <c r="C30" s="54">
        <f>IFERROR(MATCH(ОПРОС!C30,ОПРОС!$A:$A,0)-1,"")</f>
        <v>19</v>
      </c>
      <c r="D30" s="54">
        <f>IFERROR(MATCH(ОПРОС!D30,ОПРОС!$A:$A,0)-1,"")</f>
        <v>28</v>
      </c>
      <c r="E30" s="54">
        <f>IFERROR(MATCH(ОПРОС!E30,ОПРОС!$A:$A,0)-1,"")</f>
        <v>9</v>
      </c>
      <c r="F30" s="54" t="str">
        <f>IFERROR(MATCH(ОПРОС!F30,ОПРОС!$A:$A,0)-1,"")</f>
        <v/>
      </c>
      <c r="G30" s="54" t="str">
        <f>IFERROR(MATCH(ОПРОС!G30,ОПРОС!$A:$A,0)-1,"")</f>
        <v/>
      </c>
      <c r="H30" s="54">
        <f>IFERROR(MATCH(ОПРОС!H30,ОПРОС!$A:$A,0)-1,"")</f>
        <v>9</v>
      </c>
      <c r="I30" s="54">
        <f>IFERROR(MATCH(ОПРОС!I30,ОПРОС!$A:$A,0)-1,"")</f>
        <v>19</v>
      </c>
      <c r="J30" s="55">
        <f>IFERROR(MATCH(ОПРОС!J30,ОПРОС!$A:$A,0)-1,"")</f>
        <v>28</v>
      </c>
      <c r="K30" s="55" t="str">
        <f>IFERROR(MATCH(ОПРОС!K30,ОПРОС!$A:$A,0)-1,"")</f>
        <v/>
      </c>
      <c r="L30" s="55" t="str">
        <f>IFERROR(MATCH(ОПРОС!L30,ОПРОС!$A:$A,0)-1,"")</f>
        <v/>
      </c>
      <c r="M30" s="55" t="str">
        <f>IFERROR(MATCH(ОПРОС!M30,ОПРОС!$A:$A,0)-1,"")</f>
        <v/>
      </c>
      <c r="N30" s="33"/>
      <c r="O30" s="70"/>
      <c r="P30" s="65">
        <f>COUNTIF(B$2:G29, ROW() - 1) + COUNTIF(B31:G$42, ROW() - 1)</f>
        <v>5</v>
      </c>
      <c r="Q30" s="68">
        <f>COUNTIF(H$2:M29, ROW() - 1) + COUNTIF(H31:M$42, ROW() - 1)</f>
        <v>2</v>
      </c>
      <c r="R30" s="33"/>
      <c r="V30" s="33"/>
      <c r="W30" s="90" t="str">
        <f t="shared" si="1"/>
        <v/>
      </c>
      <c r="X30" s="74" t="str">
        <f t="shared" si="0"/>
        <v/>
      </c>
      <c r="Y30" s="33"/>
    </row>
    <row r="31" spans="1:25" ht="16.5" thickTop="1" thickBot="1" x14ac:dyDescent="0.3">
      <c r="A31" s="33"/>
      <c r="B31" s="54">
        <f>IFERROR(MATCH(ОПРОС!B31,ОПРОС!$A:$A,0)-1,"")</f>
        <v>14</v>
      </c>
      <c r="C31" s="54">
        <f>IFERROR(MATCH(ОПРОС!C31,ОПРОС!$A:$A,0)-1,"")</f>
        <v>17</v>
      </c>
      <c r="D31" s="54">
        <f>IFERROR(MATCH(ОПРОС!D31,ОПРОС!$A:$A,0)-1,"")</f>
        <v>33</v>
      </c>
      <c r="E31" s="54">
        <f>IFERROR(MATCH(ОПРОС!E31,ОПРОС!$A:$A,0)-1,"")</f>
        <v>6</v>
      </c>
      <c r="F31" s="54">
        <f>IFERROR(MATCH(ОПРОС!F31,ОПРОС!$A:$A,0)-1,"")</f>
        <v>14</v>
      </c>
      <c r="G31" s="54">
        <f>IFERROR(MATCH(ОПРОС!G31,ОПРОС!$A:$A,0)-1,"")</f>
        <v>33</v>
      </c>
      <c r="H31" s="54">
        <f>IFERROR(MATCH(ОПРОС!H31,ОПРОС!$A:$A,0)-1,"")</f>
        <v>22</v>
      </c>
      <c r="I31" s="54" t="str">
        <f>IFERROR(MATCH(ОПРОС!I31,ОПРОС!$A:$A,0)-1,"")</f>
        <v/>
      </c>
      <c r="J31" s="55" t="str">
        <f>IFERROR(MATCH(ОПРОС!J31,ОПРОС!$A:$A,0)-1,"")</f>
        <v/>
      </c>
      <c r="K31" s="55" t="str">
        <f>IFERROR(MATCH(ОПРОС!K31,ОПРОС!$A:$A,0)-1,"")</f>
        <v/>
      </c>
      <c r="L31" s="55" t="str">
        <f>IFERROR(MATCH(ОПРОС!L31,ОПРОС!$A:$A,0)-1,"")</f>
        <v/>
      </c>
      <c r="M31" s="55" t="str">
        <f>IFERROR(MATCH(ОПРОС!M31,ОПРОС!$A:$A,0)-1,"")</f>
        <v/>
      </c>
      <c r="N31" s="33"/>
      <c r="O31" s="70"/>
      <c r="P31" s="65">
        <f>COUNTIF(B$2:G30, ROW() - 1) + COUNTIF(B32:G$42, ROW() - 1)</f>
        <v>6</v>
      </c>
      <c r="Q31" s="68">
        <f>COUNTIF(H$2:M30, ROW() - 1) + COUNTIF(H32:M$42, ROW() - 1)</f>
        <v>5</v>
      </c>
      <c r="R31" s="33"/>
      <c r="V31" s="33"/>
      <c r="W31" s="90" t="str">
        <f t="shared" si="1"/>
        <v/>
      </c>
      <c r="X31" s="74" t="str">
        <f t="shared" si="0"/>
        <v/>
      </c>
      <c r="Y31" s="33"/>
    </row>
    <row r="32" spans="1:25" ht="16.5" thickTop="1" thickBot="1" x14ac:dyDescent="0.3">
      <c r="A32" s="33"/>
      <c r="B32" s="54">
        <f>IFERROR(MATCH(ОПРОС!B32,ОПРОС!$A:$A,0)-1,"")</f>
        <v>6</v>
      </c>
      <c r="C32" s="54">
        <f>IFERROR(MATCH(ОПРОС!C32,ОПРОС!$A:$A,0)-1,"")</f>
        <v>10</v>
      </c>
      <c r="D32" s="54">
        <f>IFERROR(MATCH(ОПРОС!D32,ОПРОС!$A:$A,0)-1,"")</f>
        <v>17</v>
      </c>
      <c r="E32" s="54">
        <f>IFERROR(MATCH(ОПРОС!E32,ОПРОС!$A:$A,0)-1,"")</f>
        <v>6</v>
      </c>
      <c r="F32" s="54">
        <f>IFERROR(MATCH(ОПРОС!F32,ОПРОС!$A:$A,0)-1,"")</f>
        <v>10</v>
      </c>
      <c r="G32" s="54">
        <f>IFERROR(MATCH(ОПРОС!G32,ОПРОС!$A:$A,0)-1,"")</f>
        <v>17</v>
      </c>
      <c r="H32" s="54">
        <f>IFERROR(MATCH(ОПРОС!H32,ОПРОС!$A:$A,0)-1,"")</f>
        <v>4</v>
      </c>
      <c r="I32" s="54" t="str">
        <f>IFERROR(MATCH(ОПРОС!I32,ОПРОС!$A:$A,0)-1,"")</f>
        <v/>
      </c>
      <c r="J32" s="55" t="str">
        <f>IFERROR(MATCH(ОПРОС!J32,ОПРОС!$A:$A,0)-1,"")</f>
        <v/>
      </c>
      <c r="K32" s="55" t="str">
        <f>IFERROR(MATCH(ОПРОС!K32,ОПРОС!$A:$A,0)-1,"")</f>
        <v/>
      </c>
      <c r="L32" s="55" t="str">
        <f>IFERROR(MATCH(ОПРОС!L32,ОПРОС!$A:$A,0)-1,"")</f>
        <v/>
      </c>
      <c r="M32" s="55" t="str">
        <f>IFERROR(MATCH(ОПРОС!M32,ОПРОС!$A:$A,0)-1,"")</f>
        <v/>
      </c>
      <c r="N32" s="33"/>
      <c r="O32" s="70"/>
      <c r="P32" s="65">
        <f>COUNTIF(B$2:G31, ROW() - 1) + COUNTIF(B33:G$42, ROW() - 1)</f>
        <v>7</v>
      </c>
      <c r="Q32" s="68">
        <f>COUNTIF(H$2:M31, ROW() - 1) + COUNTIF(H33:M$42, ROW() - 1)</f>
        <v>3</v>
      </c>
      <c r="R32" s="33"/>
      <c r="V32" s="33"/>
      <c r="W32" s="90" t="str">
        <f t="shared" si="1"/>
        <v/>
      </c>
      <c r="X32" s="74" t="str">
        <f t="shared" si="0"/>
        <v/>
      </c>
      <c r="Y32" s="33"/>
    </row>
    <row r="33" spans="1:25" ht="16.5" thickTop="1" thickBot="1" x14ac:dyDescent="0.3">
      <c r="A33" s="33"/>
      <c r="B33" s="54">
        <f>IFERROR(MATCH(ОПРОС!B33,ОПРОС!$A:$A,0)-1,"")</f>
        <v>16</v>
      </c>
      <c r="C33" s="54">
        <f>IFERROR(MATCH(ОПРОС!C33,ОПРОС!$A:$A,0)-1,"")</f>
        <v>17</v>
      </c>
      <c r="D33" s="54">
        <f>IFERROR(MATCH(ОПРОС!D33,ОПРОС!$A:$A,0)-1,"")</f>
        <v>18</v>
      </c>
      <c r="E33" s="54">
        <f>IFERROR(MATCH(ОПРОС!E33,ОПРОС!$A:$A,0)-1,"")</f>
        <v>16</v>
      </c>
      <c r="F33" s="54">
        <f>IFERROR(MATCH(ОПРОС!F33,ОПРОС!$A:$A,0)-1,"")</f>
        <v>17</v>
      </c>
      <c r="G33" s="54">
        <f>IFERROR(MATCH(ОПРОС!G33,ОПРОС!$A:$A,0)-1,"")</f>
        <v>18</v>
      </c>
      <c r="H33" s="54">
        <f>IFERROR(MATCH(ОПРОС!H33,ОПРОС!$A:$A,0)-1,"")</f>
        <v>4</v>
      </c>
      <c r="I33" s="54">
        <f>IFERROR(MATCH(ОПРОС!I33,ОПРОС!$A:$A,0)-1,"")</f>
        <v>26</v>
      </c>
      <c r="J33" s="55">
        <f>IFERROR(MATCH(ОПРОС!J33,ОПРОС!$A:$A,0)-1,"")</f>
        <v>27</v>
      </c>
      <c r="K33" s="55">
        <f>IFERROR(MATCH(ОПРОС!K33,ОПРОС!$A:$A,0)-1,"")</f>
        <v>4</v>
      </c>
      <c r="L33" s="55">
        <f>IFERROR(MATCH(ОПРОС!L33,ОПРОС!$A:$A,0)-1,"")</f>
        <v>26</v>
      </c>
      <c r="M33" s="55">
        <f>IFERROR(MATCH(ОПРОС!M33,ОПРОС!$A:$A,0)-1,"")</f>
        <v>27</v>
      </c>
      <c r="N33" s="33"/>
      <c r="O33" s="70"/>
      <c r="P33" s="65">
        <f>COUNTIF(B$2:G32, ROW() - 1) + COUNTIF(B34:G$42, ROW() - 1)</f>
        <v>4</v>
      </c>
      <c r="Q33" s="68">
        <f>COUNTIF(H$2:M32, ROW() - 1) + COUNTIF(H34:M$42, ROW() - 1)</f>
        <v>0</v>
      </c>
      <c r="R33" s="33"/>
      <c r="V33" s="33"/>
      <c r="W33" s="90" t="str">
        <f t="shared" si="1"/>
        <v/>
      </c>
      <c r="X33" s="74" t="str">
        <f t="shared" si="0"/>
        <v/>
      </c>
      <c r="Y33" s="33"/>
    </row>
    <row r="34" spans="1:25" ht="16.5" thickTop="1" thickBot="1" x14ac:dyDescent="0.3">
      <c r="A34" s="33"/>
      <c r="B34" s="54">
        <f>IFERROR(MATCH(ОПРОС!B34,ОПРОС!$A:$A,0)-1,"")</f>
        <v>14</v>
      </c>
      <c r="C34" s="54">
        <f>IFERROR(MATCH(ОПРОС!C34,ОПРОС!$A:$A,0)-1,"")</f>
        <v>29</v>
      </c>
      <c r="D34" s="54">
        <f>IFERROR(MATCH(ОПРОС!D34,ОПРОС!$A:$A,0)-1,"")</f>
        <v>30</v>
      </c>
      <c r="E34" s="54">
        <f>IFERROR(MATCH(ОПРОС!E34,ОПРОС!$A:$A,0)-1,"")</f>
        <v>14</v>
      </c>
      <c r="F34" s="54">
        <f>IFERROR(MATCH(ОПРОС!F34,ОПРОС!$A:$A,0)-1,"")</f>
        <v>30</v>
      </c>
      <c r="G34" s="54" t="str">
        <f>IFERROR(MATCH(ОПРОС!G34,ОПРОС!$A:$A,0)-1,"")</f>
        <v/>
      </c>
      <c r="H34" s="54">
        <f>IFERROR(MATCH(ОПРОС!H34,ОПРОС!$A:$A,0)-1,"")</f>
        <v>22</v>
      </c>
      <c r="I34" s="54" t="str">
        <f>IFERROR(MATCH(ОПРОС!I34,ОПРОС!$A:$A,0)-1,"")</f>
        <v/>
      </c>
      <c r="J34" s="55" t="str">
        <f>IFERROR(MATCH(ОПРОС!J34,ОПРОС!$A:$A,0)-1,"")</f>
        <v/>
      </c>
      <c r="K34" s="55">
        <f>IFERROR(MATCH(ОПРОС!K34,ОПРОС!$A:$A,0)-1,"")</f>
        <v>14</v>
      </c>
      <c r="L34" s="55">
        <f>IFERROR(MATCH(ОПРОС!L34,ОПРОС!$A:$A,0)-1,"")</f>
        <v>29</v>
      </c>
      <c r="M34" s="55">
        <f>IFERROR(MATCH(ОПРОС!M34,ОПРОС!$A:$A,0)-1,"")</f>
        <v>30</v>
      </c>
      <c r="N34" s="33"/>
      <c r="O34" s="70"/>
      <c r="P34" s="65">
        <f>COUNTIF(B$2:G33, ROW() - 1) + COUNTIF(B35:G$42, ROW() - 1)</f>
        <v>5</v>
      </c>
      <c r="Q34" s="68">
        <f>COUNTIF(H$2:M33, ROW() - 1) + COUNTIF(H35:M$42, ROW() - 1)</f>
        <v>2</v>
      </c>
      <c r="R34" s="33"/>
      <c r="V34" s="33"/>
      <c r="W34" s="90" t="str">
        <f t="shared" si="1"/>
        <v/>
      </c>
      <c r="X34" s="74" t="str">
        <f t="shared" si="0"/>
        <v/>
      </c>
      <c r="Y34" s="33"/>
    </row>
    <row r="35" spans="1:25" ht="16.5" thickTop="1" thickBot="1" x14ac:dyDescent="0.3">
      <c r="A35" s="33"/>
      <c r="B35" s="54">
        <f>IFERROR(MATCH(ОПРОС!B35,ОПРОС!$A:$A,0)-1,"")</f>
        <v>11</v>
      </c>
      <c r="C35" s="54">
        <f>IFERROR(MATCH(ОПРОС!C35,ОПРОС!$A:$A,0)-1,"")</f>
        <v>17</v>
      </c>
      <c r="D35" s="54">
        <f>IFERROR(MATCH(ОПРОС!D35,ОПРОС!$A:$A,0)-1,"")</f>
        <v>31</v>
      </c>
      <c r="E35" s="54">
        <f>IFERROR(MATCH(ОПРОС!E35,ОПРОС!$A:$A,0)-1,"")</f>
        <v>16</v>
      </c>
      <c r="F35" s="54">
        <f>IFERROR(MATCH(ОПРОС!F35,ОПРОС!$A:$A,0)-1,"")</f>
        <v>17</v>
      </c>
      <c r="G35" s="54">
        <f>IFERROR(MATCH(ОПРОС!G35,ОПРОС!$A:$A,0)-1,"")</f>
        <v>23</v>
      </c>
      <c r="H35" s="54">
        <f>IFERROR(MATCH(ОПРОС!H35,ОПРОС!$A:$A,0)-1,"")</f>
        <v>4</v>
      </c>
      <c r="I35" s="54">
        <f>IFERROR(MATCH(ОПРОС!I35,ОПРОС!$A:$A,0)-1,"")</f>
        <v>26</v>
      </c>
      <c r="J35" s="55">
        <f>IFERROR(MATCH(ОПРОС!J35,ОПРОС!$A:$A,0)-1,"")</f>
        <v>27</v>
      </c>
      <c r="K35" s="55">
        <f>IFERROR(MATCH(ОПРОС!K35,ОПРОС!$A:$A,0)-1,"")</f>
        <v>4</v>
      </c>
      <c r="L35" s="55">
        <f>IFERROR(MATCH(ОПРОС!L35,ОПРОС!$A:$A,0)-1,"")</f>
        <v>26</v>
      </c>
      <c r="M35" s="55">
        <f>IFERROR(MATCH(ОПРОС!M35,ОПРОС!$A:$A,0)-1,"")</f>
        <v>27</v>
      </c>
      <c r="N35" s="33"/>
      <c r="O35" s="70"/>
      <c r="P35" s="65">
        <f>COUNTIF(B$2:G34, ROW() - 1) + COUNTIF(B36:G$42, ROW() - 1)</f>
        <v>6</v>
      </c>
      <c r="Q35" s="68">
        <f>COUNTIF(H$2:M34, ROW() - 1) + COUNTIF(H36:M$42, ROW() - 1)</f>
        <v>0</v>
      </c>
      <c r="R35" s="33"/>
      <c r="V35" s="33"/>
      <c r="W35" s="90" t="str">
        <f t="shared" si="1"/>
        <v/>
      </c>
      <c r="X35" s="74" t="str">
        <f t="shared" si="0"/>
        <v/>
      </c>
      <c r="Y35" s="33"/>
    </row>
    <row r="36" spans="1:25" ht="16.5" thickTop="1" thickBot="1" x14ac:dyDescent="0.3">
      <c r="A36" s="33"/>
      <c r="B36" s="54" t="str">
        <f>IFERROR(MATCH(ОПРОС!B36,ОПРОС!$A:$A,0)-1,"")</f>
        <v/>
      </c>
      <c r="C36" s="54" t="str">
        <f>IFERROR(MATCH(ОПРОС!C36,ОПРОС!$A:$A,0)-1,"")</f>
        <v/>
      </c>
      <c r="D36" s="54" t="str">
        <f>IFERROR(MATCH(ОПРОС!D36,ОПРОС!$A:$A,0)-1,"")</f>
        <v/>
      </c>
      <c r="E36" s="54" t="str">
        <f>IFERROR(MATCH(ОПРОС!E36,ОПРОС!$A:$A,0)-1,"")</f>
        <v/>
      </c>
      <c r="F36" s="54" t="str">
        <f>IFERROR(MATCH(ОПРОС!F36,ОПРОС!$A:$A,0)-1,"")</f>
        <v/>
      </c>
      <c r="G36" s="54" t="str">
        <f>IFERROR(MATCH(ОПРОС!G36,ОПРОС!$A:$A,0)-1,"")</f>
        <v/>
      </c>
      <c r="H36" s="54" t="str">
        <f>IFERROR(MATCH(ОПРОС!H36,ОПРОС!$A:$A,0)-1,"")</f>
        <v/>
      </c>
      <c r="I36" s="54" t="str">
        <f>IFERROR(MATCH(ОПРОС!I36,ОПРОС!$A:$A,0)-1,"")</f>
        <v/>
      </c>
      <c r="J36" s="55" t="str">
        <f>IFERROR(MATCH(ОПРОС!J36,ОПРОС!$A:$A,0)-1,"")</f>
        <v/>
      </c>
      <c r="K36" s="55" t="str">
        <f>IFERROR(MATCH(ОПРОС!K36,ОПРОС!$A:$A,0)-1,"")</f>
        <v/>
      </c>
      <c r="L36" s="55" t="str">
        <f>IFERROR(MATCH(ОПРОС!L36,ОПРОС!$A:$A,0)-1,"")</f>
        <v/>
      </c>
      <c r="M36" s="55" t="str">
        <f>IFERROR(MATCH(ОПРОС!M36,ОПРОС!$A:$A,0)-1,"")</f>
        <v/>
      </c>
      <c r="N36" s="33"/>
      <c r="O36" s="70"/>
      <c r="P36" s="65">
        <f>COUNTIF(B$2:G35, ROW() - 1) + COUNTIF(B37:G$42, ROW() - 1)</f>
        <v>0</v>
      </c>
      <c r="Q36" s="68">
        <f>COUNTIF(H$2:M35, ROW() - 1) + COUNTIF(H37:M$42, ROW() - 1)</f>
        <v>0</v>
      </c>
      <c r="R36" s="33"/>
      <c r="V36" s="33"/>
      <c r="W36" s="90" t="str">
        <f t="shared" si="1"/>
        <v/>
      </c>
      <c r="X36" s="74" t="str">
        <f t="shared" si="0"/>
        <v/>
      </c>
      <c r="Y36" s="33"/>
    </row>
    <row r="37" spans="1:25" ht="16.5" thickTop="1" thickBot="1" x14ac:dyDescent="0.3">
      <c r="A37" s="33"/>
      <c r="B37" s="54" t="str">
        <f>IFERROR(MATCH(ОПРОС!B37,ОПРОС!$A:$A,0)-1,"")</f>
        <v/>
      </c>
      <c r="C37" s="54" t="str">
        <f>IFERROR(MATCH(ОПРОС!C37,ОПРОС!$A:$A,0)-1,"")</f>
        <v/>
      </c>
      <c r="D37" s="54" t="str">
        <f>IFERROR(MATCH(ОПРОС!D37,ОПРОС!$A:$A,0)-1,"")</f>
        <v/>
      </c>
      <c r="E37" s="54" t="str">
        <f>IFERROR(MATCH(ОПРОС!E37,ОПРОС!$A:$A,0)-1,"")</f>
        <v/>
      </c>
      <c r="F37" s="54" t="str">
        <f>IFERROR(MATCH(ОПРОС!F37,ОПРОС!$A:$A,0)-1,"")</f>
        <v/>
      </c>
      <c r="G37" s="54" t="str">
        <f>IFERROR(MATCH(ОПРОС!G37,ОПРОС!$A:$A,0)-1,"")</f>
        <v/>
      </c>
      <c r="H37" s="54" t="str">
        <f>IFERROR(MATCH(ОПРОС!H37,ОПРОС!$A:$A,0)-1,"")</f>
        <v/>
      </c>
      <c r="I37" s="54" t="str">
        <f>IFERROR(MATCH(ОПРОС!I37,ОПРОС!$A:$A,0)-1,"")</f>
        <v/>
      </c>
      <c r="J37" s="55" t="str">
        <f>IFERROR(MATCH(ОПРОС!J37,ОПРОС!$A:$A,0)-1,"")</f>
        <v/>
      </c>
      <c r="K37" s="55" t="str">
        <f>IFERROR(MATCH(ОПРОС!K37,ОПРОС!$A:$A,0)-1,"")</f>
        <v/>
      </c>
      <c r="L37" s="55" t="str">
        <f>IFERROR(MATCH(ОПРОС!L37,ОПРОС!$A:$A,0)-1,"")</f>
        <v/>
      </c>
      <c r="M37" s="55" t="str">
        <f>IFERROR(MATCH(ОПРОС!M37,ОПРОС!$A:$A,0)-1,"")</f>
        <v/>
      </c>
      <c r="N37" s="33"/>
      <c r="O37" s="70"/>
      <c r="P37" s="65">
        <f>COUNTIF(B$2:G36, ROW() - 1) + COUNTIF(B38:G$42, ROW() - 1)</f>
        <v>0</v>
      </c>
      <c r="Q37" s="68">
        <f>COUNTIF(H$2:M36, ROW() - 1) + COUNTIF(H38:M$42, ROW() - 1)</f>
        <v>0</v>
      </c>
      <c r="R37" s="33"/>
      <c r="V37" s="33"/>
      <c r="W37" s="90" t="str">
        <f t="shared" si="1"/>
        <v/>
      </c>
      <c r="X37" s="74" t="str">
        <f t="shared" si="0"/>
        <v/>
      </c>
      <c r="Y37" s="33"/>
    </row>
    <row r="38" spans="1:25" ht="16.5" thickTop="1" thickBot="1" x14ac:dyDescent="0.3">
      <c r="A38" s="33"/>
      <c r="B38" s="54" t="str">
        <f>IFERROR(MATCH(ОПРОС!B38,ОПРОС!$A:$A,0)-1,"")</f>
        <v/>
      </c>
      <c r="C38" s="54" t="str">
        <f>IFERROR(MATCH(ОПРОС!C38,ОПРОС!$A:$A,0)-1,"")</f>
        <v/>
      </c>
      <c r="D38" s="54" t="str">
        <f>IFERROR(MATCH(ОПРОС!D38,ОПРОС!$A:$A,0)-1,"")</f>
        <v/>
      </c>
      <c r="E38" s="54" t="str">
        <f>IFERROR(MATCH(ОПРОС!E38,ОПРОС!$A:$A,0)-1,"")</f>
        <v/>
      </c>
      <c r="F38" s="54" t="str">
        <f>IFERROR(MATCH(ОПРОС!F38,ОПРОС!$A:$A,0)-1,"")</f>
        <v/>
      </c>
      <c r="G38" s="54" t="str">
        <f>IFERROR(MATCH(ОПРОС!G38,ОПРОС!$A:$A,0)-1,"")</f>
        <v/>
      </c>
      <c r="H38" s="54" t="str">
        <f>IFERROR(MATCH(ОПРОС!H38,ОПРОС!$A:$A,0)-1,"")</f>
        <v/>
      </c>
      <c r="I38" s="54" t="str">
        <f>IFERROR(MATCH(ОПРОС!I38,ОПРОС!$A:$A,0)-1,"")</f>
        <v/>
      </c>
      <c r="J38" s="55" t="str">
        <f>IFERROR(MATCH(ОПРОС!J38,ОПРОС!$A:$A,0)-1,"")</f>
        <v/>
      </c>
      <c r="K38" s="55" t="str">
        <f>IFERROR(MATCH(ОПРОС!K38,ОПРОС!$A:$A,0)-1,"")</f>
        <v/>
      </c>
      <c r="L38" s="55" t="str">
        <f>IFERROR(MATCH(ОПРОС!L38,ОПРОС!$A:$A,0)-1,"")</f>
        <v/>
      </c>
      <c r="M38" s="55" t="str">
        <f>IFERROR(MATCH(ОПРОС!M38,ОПРОС!$A:$A,0)-1,"")</f>
        <v/>
      </c>
      <c r="N38" s="33"/>
      <c r="O38" s="70"/>
      <c r="P38" s="65">
        <f>COUNTIF(B$2:G37, ROW() - 1) + COUNTIF(B39:G$42, ROW() - 1)</f>
        <v>0</v>
      </c>
      <c r="Q38" s="68">
        <f>COUNTIF(H$2:M37, ROW() - 1) + COUNTIF(H39:M$42, ROW() - 1)</f>
        <v>0</v>
      </c>
      <c r="R38" s="33"/>
      <c r="V38" s="33"/>
      <c r="W38" s="90" t="str">
        <f t="shared" si="1"/>
        <v/>
      </c>
      <c r="X38" s="74" t="str">
        <f t="shared" si="0"/>
        <v/>
      </c>
      <c r="Y38" s="33"/>
    </row>
    <row r="39" spans="1:25" ht="16.5" thickTop="1" thickBot="1" x14ac:dyDescent="0.3">
      <c r="A39" s="33"/>
      <c r="B39" s="54" t="str">
        <f>IFERROR(MATCH(ОПРОС!B39,ОПРОС!$A:$A,0)-1,"")</f>
        <v/>
      </c>
      <c r="C39" s="54" t="str">
        <f>IFERROR(MATCH(ОПРОС!C39,ОПРОС!$A:$A,0)-1,"")</f>
        <v/>
      </c>
      <c r="D39" s="54" t="str">
        <f>IFERROR(MATCH(ОПРОС!D39,ОПРОС!$A:$A,0)-1,"")</f>
        <v/>
      </c>
      <c r="E39" s="54" t="str">
        <f>IFERROR(MATCH(ОПРОС!E39,ОПРОС!$A:$A,0)-1,"")</f>
        <v/>
      </c>
      <c r="F39" s="54" t="str">
        <f>IFERROR(MATCH(ОПРОС!F39,ОПРОС!$A:$A,0)-1,"")</f>
        <v/>
      </c>
      <c r="G39" s="54" t="str">
        <f>IFERROR(MATCH(ОПРОС!G39,ОПРОС!$A:$A,0)-1,"")</f>
        <v/>
      </c>
      <c r="H39" s="54" t="str">
        <f>IFERROR(MATCH(ОПРОС!H39,ОПРОС!$A:$A,0)-1,"")</f>
        <v/>
      </c>
      <c r="I39" s="54" t="str">
        <f>IFERROR(MATCH(ОПРОС!I39,ОПРОС!$A:$A,0)-1,"")</f>
        <v/>
      </c>
      <c r="J39" s="55" t="str">
        <f>IFERROR(MATCH(ОПРОС!J39,ОПРОС!$A:$A,0)-1,"")</f>
        <v/>
      </c>
      <c r="K39" s="55" t="str">
        <f>IFERROR(MATCH(ОПРОС!K39,ОПРОС!$A:$A,0)-1,"")</f>
        <v/>
      </c>
      <c r="L39" s="55" t="str">
        <f>IFERROR(MATCH(ОПРОС!L39,ОПРОС!$A:$A,0)-1,"")</f>
        <v/>
      </c>
      <c r="M39" s="55" t="str">
        <f>IFERROR(MATCH(ОПРОС!M39,ОПРОС!$A:$A,0)-1,"")</f>
        <v/>
      </c>
      <c r="N39" s="33"/>
      <c r="O39" s="70"/>
      <c r="P39" s="65">
        <f>COUNTIF(B$2:G38, ROW() - 1) + COUNTIF(B40:G$42, ROW() - 1)</f>
        <v>0</v>
      </c>
      <c r="Q39" s="68">
        <f>COUNTIF(H$2:M38, ROW() - 1) + COUNTIF(H40:M$42, ROW() - 1)</f>
        <v>0</v>
      </c>
      <c r="R39" s="33"/>
      <c r="V39" s="33"/>
      <c r="W39" s="90" t="str">
        <f t="shared" si="1"/>
        <v/>
      </c>
      <c r="X39" s="74" t="str">
        <f t="shared" si="0"/>
        <v/>
      </c>
      <c r="Y39" s="33"/>
    </row>
    <row r="40" spans="1:25" ht="16.5" thickTop="1" thickBot="1" x14ac:dyDescent="0.3">
      <c r="A40" s="33"/>
      <c r="B40" s="54" t="str">
        <f>IFERROR(MATCH(ОПРОС!B40,ОПРОС!$A:$A,0)-1,"")</f>
        <v/>
      </c>
      <c r="C40" s="54" t="str">
        <f>IFERROR(MATCH(ОПРОС!C40,ОПРОС!$A:$A,0)-1,"")</f>
        <v/>
      </c>
      <c r="D40" s="54" t="str">
        <f>IFERROR(MATCH(ОПРОС!D40,ОПРОС!$A:$A,0)-1,"")</f>
        <v/>
      </c>
      <c r="E40" s="54" t="str">
        <f>IFERROR(MATCH(ОПРОС!E40,ОПРОС!$A:$A,0)-1,"")</f>
        <v/>
      </c>
      <c r="F40" s="54" t="str">
        <f>IFERROR(MATCH(ОПРОС!F40,ОПРОС!$A:$A,0)-1,"")</f>
        <v/>
      </c>
      <c r="G40" s="54" t="str">
        <f>IFERROR(MATCH(ОПРОС!G40,ОПРОС!$A:$A,0)-1,"")</f>
        <v/>
      </c>
      <c r="H40" s="54" t="str">
        <f>IFERROR(MATCH(ОПРОС!H40,ОПРОС!$A:$A,0)-1,"")</f>
        <v/>
      </c>
      <c r="I40" s="54" t="str">
        <f>IFERROR(MATCH(ОПРОС!I40,ОПРОС!$A:$A,0)-1,"")</f>
        <v/>
      </c>
      <c r="J40" s="55" t="str">
        <f>IFERROR(MATCH(ОПРОС!J40,ОПРОС!$A:$A,0)-1,"")</f>
        <v/>
      </c>
      <c r="K40" s="55" t="str">
        <f>IFERROR(MATCH(ОПРОС!K40,ОПРОС!$A:$A,0)-1,"")</f>
        <v/>
      </c>
      <c r="L40" s="55" t="str">
        <f>IFERROR(MATCH(ОПРОС!L40,ОПРОС!$A:$A,0)-1,"")</f>
        <v/>
      </c>
      <c r="M40" s="55" t="str">
        <f>IFERROR(MATCH(ОПРОС!M40,ОПРОС!$A:$A,0)-1,"")</f>
        <v/>
      </c>
      <c r="N40" s="33"/>
      <c r="O40" s="70"/>
      <c r="P40" s="65">
        <f>COUNTIF(B$2:G39, ROW() - 1) + COUNTIF(B41:G$42, ROW() - 1)</f>
        <v>0</v>
      </c>
      <c r="Q40" s="68">
        <f>COUNTIF(H$2:M39, ROW() - 1) + COUNTIF(H41:M$42, ROW() - 1)</f>
        <v>0</v>
      </c>
      <c r="R40" s="33"/>
      <c r="V40" s="33"/>
      <c r="W40" s="90" t="str">
        <f t="shared" si="1"/>
        <v/>
      </c>
      <c r="X40" s="74" t="str">
        <f t="shared" si="0"/>
        <v/>
      </c>
      <c r="Y40" s="33"/>
    </row>
    <row r="41" spans="1:25" ht="16.5" thickTop="1" thickBot="1" x14ac:dyDescent="0.3">
      <c r="A41" s="33"/>
      <c r="B41" s="54" t="str">
        <f>IFERROR(MATCH(ОПРОС!B41,ОПРОС!$A:$A,0)-1,"")</f>
        <v/>
      </c>
      <c r="C41" s="54" t="str">
        <f>IFERROR(MATCH(ОПРОС!C41,ОПРОС!$A:$A,0)-1,"")</f>
        <v/>
      </c>
      <c r="D41" s="54" t="str">
        <f>IFERROR(MATCH(ОПРОС!D41,ОПРОС!$A:$A,0)-1,"")</f>
        <v/>
      </c>
      <c r="E41" s="54" t="str">
        <f>IFERROR(MATCH(ОПРОС!E41,ОПРОС!$A:$A,0)-1,"")</f>
        <v/>
      </c>
      <c r="F41" s="54" t="str">
        <f>IFERROR(MATCH(ОПРОС!F41,ОПРОС!$A:$A,0)-1,"")</f>
        <v/>
      </c>
      <c r="G41" s="54" t="str">
        <f>IFERROR(MATCH(ОПРОС!G41,ОПРОС!$A:$A,0)-1,"")</f>
        <v/>
      </c>
      <c r="H41" s="54" t="str">
        <f>IFERROR(MATCH(ОПРОС!H41,ОПРОС!$A:$A,0)-1,"")</f>
        <v/>
      </c>
      <c r="I41" s="54" t="str">
        <f>IFERROR(MATCH(ОПРОС!I41,ОПРОС!$A:$A,0)-1,"")</f>
        <v/>
      </c>
      <c r="J41" s="55" t="str">
        <f>IFERROR(MATCH(ОПРОС!J41,ОПРОС!$A:$A,0)-1,"")</f>
        <v/>
      </c>
      <c r="K41" s="55" t="str">
        <f>IFERROR(MATCH(ОПРОС!K41,ОПРОС!$A:$A,0)-1,"")</f>
        <v/>
      </c>
      <c r="L41" s="55" t="str">
        <f>IFERROR(MATCH(ОПРОС!L41,ОПРОС!$A:$A,0)-1,"")</f>
        <v/>
      </c>
      <c r="M41" s="55" t="str">
        <f>IFERROR(MATCH(ОПРОС!M41,ОПРОС!$A:$A,0)-1,"")</f>
        <v/>
      </c>
      <c r="N41" s="33"/>
      <c r="O41" s="70"/>
      <c r="P41" s="65">
        <f>COUNTIF(B$2:G40, ROW() - 1) + COUNTIF(B42:G$42, ROW() - 1)</f>
        <v>0</v>
      </c>
      <c r="Q41" s="68">
        <f>COUNTIF(H$2:M40, ROW() - 1) + COUNTIF(H42:M$42, ROW() - 1)</f>
        <v>0</v>
      </c>
      <c r="R41" s="33"/>
      <c r="V41" s="33"/>
      <c r="W41" s="90" t="str">
        <f t="shared" si="1"/>
        <v/>
      </c>
      <c r="X41" s="74" t="str">
        <f t="shared" si="0"/>
        <v/>
      </c>
      <c r="Y41" s="33"/>
    </row>
    <row r="42" spans="1:25" ht="16.5" thickTop="1" thickBot="1" x14ac:dyDescent="0.3">
      <c r="A42" s="33"/>
      <c r="B42" s="54" t="str">
        <f>IFERROR(MATCH(ОПРОС!B42,ОПРОС!$A:$A,0)-1,"")</f>
        <v/>
      </c>
      <c r="C42" s="54" t="str">
        <f>IFERROR(MATCH(ОПРОС!C42,ОПРОС!$A:$A,0)-1,"")</f>
        <v/>
      </c>
      <c r="D42" s="54" t="str">
        <f>IFERROR(MATCH(ОПРОС!D42,ОПРОС!$A:$A,0)-1,"")</f>
        <v/>
      </c>
      <c r="E42" s="54" t="str">
        <f>IFERROR(MATCH(ОПРОС!E42,ОПРОС!$A:$A,0)-1,"")</f>
        <v/>
      </c>
      <c r="F42" s="54" t="str">
        <f>IFERROR(MATCH(ОПРОС!F42,ОПРОС!$A:$A,0)-1,"")</f>
        <v/>
      </c>
      <c r="G42" s="54" t="str">
        <f>IFERROR(MATCH(ОПРОС!G42,ОПРОС!$A:$A,0)-1,"")</f>
        <v/>
      </c>
      <c r="H42" s="54" t="str">
        <f>IFERROR(MATCH(ОПРОС!H42,ОПРОС!$A:$A,0)-1,"")</f>
        <v/>
      </c>
      <c r="I42" s="54" t="str">
        <f>IFERROR(MATCH(ОПРОС!I42,ОПРОС!$A:$A,0)-1,"")</f>
        <v/>
      </c>
      <c r="J42" s="55" t="str">
        <f>IFERROR(MATCH(ОПРОС!J42,ОПРОС!$A:$A,0)-1,"")</f>
        <v/>
      </c>
      <c r="K42" s="55" t="str">
        <f>IFERROR(MATCH(ОПРОС!K42,ОПРОС!$A:$A,0)-1,"")</f>
        <v/>
      </c>
      <c r="L42" s="55" t="str">
        <f>IFERROR(MATCH(ОПРОС!L42,ОПРОС!$A:$A,0)-1,"")</f>
        <v/>
      </c>
      <c r="M42" s="55" t="str">
        <f>IFERROR(MATCH(ОПРОС!M42,ОПРОС!$A:$A,0)-1,"")</f>
        <v/>
      </c>
      <c r="N42" s="33"/>
      <c r="O42" s="70"/>
      <c r="P42" s="66">
        <f>COUNTIF(B$2:G41, ROW() - 1) + COUNTIF(B$42:G43, ROW() - 1)</f>
        <v>0</v>
      </c>
      <c r="Q42" s="69">
        <f>COUNTIF(H$2:M41, ROW() - 1) + COUNTIF(H$42:M43, ROW() - 1)</f>
        <v>0</v>
      </c>
      <c r="R42" s="33"/>
      <c r="V42" s="33"/>
      <c r="W42" s="75" t="str">
        <f xml:space="preserve"> IF(AND(P42 = MAX(P:P),  P42 &gt; 0, P42 - Q42 &gt; 0, P42 &gt; 1), ROW(), "")</f>
        <v/>
      </c>
      <c r="X42" s="76" t="str">
        <f t="shared" si="0"/>
        <v/>
      </c>
      <c r="Y42" s="33"/>
    </row>
    <row r="43" spans="1:25" ht="15.75" thickTop="1" x14ac:dyDescent="0.25">
      <c r="A43" s="36"/>
      <c r="B43" s="37"/>
      <c r="C43" s="37"/>
      <c r="D43" s="37"/>
      <c r="E43" s="37"/>
      <c r="F43" s="37"/>
      <c r="G43" s="37"/>
      <c r="H43" s="37"/>
      <c r="I43" s="37"/>
      <c r="J43" s="37"/>
      <c r="K43" s="37"/>
      <c r="L43" s="37"/>
      <c r="M43" s="37"/>
      <c r="N43" s="50"/>
      <c r="O43" s="70"/>
      <c r="P43" s="70"/>
      <c r="Q43" s="70"/>
      <c r="R43" s="50"/>
      <c r="V43" s="36"/>
      <c r="W43" s="37"/>
      <c r="X43" s="37"/>
      <c r="Y43" s="50"/>
    </row>
    <row r="44" spans="1:25" ht="15.75" thickBot="1" x14ac:dyDescent="0.3">
      <c r="A44" s="30"/>
      <c r="B44" s="51"/>
      <c r="C44" s="51"/>
      <c r="D44" s="51"/>
      <c r="E44" s="51"/>
      <c r="F44" s="51"/>
      <c r="G44" s="51"/>
      <c r="H44" s="51"/>
      <c r="I44" s="51"/>
      <c r="J44" s="51"/>
      <c r="K44" s="51"/>
      <c r="L44" s="51"/>
      <c r="M44" s="51"/>
      <c r="N44" s="51"/>
      <c r="O44" s="30"/>
      <c r="P44" s="51"/>
      <c r="Q44" s="51"/>
      <c r="R44" s="49"/>
      <c r="V44" s="30"/>
      <c r="W44" s="51"/>
      <c r="X44" s="51"/>
      <c r="Y44" s="49"/>
    </row>
    <row r="45" spans="1:25" ht="15.75" thickTop="1" x14ac:dyDescent="0.25"/>
  </sheetData>
  <mergeCells count="1">
    <mergeCell ref="S2:U3"/>
  </mergeCells>
  <conditionalFormatting sqref="B2:M42">
    <cfRule type="notContainsBlanks" dxfId="1" priority="3">
      <formula>LEN(TRIM(B2))&gt;0</formula>
    </cfRule>
  </conditionalFormatting>
  <conditionalFormatting sqref="S2">
    <cfRule type="containsBlanks" dxfId="0" priority="4">
      <formula>LEN(TRIM(S2))=0</formula>
    </cfRule>
  </conditionalFormatting>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34F3387-CF15-4129-869C-D5DA29FE129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СПИСОК</vt:lpstr>
      <vt:lpstr>ОПРОС</vt:lpstr>
      <vt:lpstr>ПРЕДПОЧТЕНИЯ №1</vt:lpstr>
      <vt:lpstr>ПРЕДПОЧТЕНИЯ №2</vt:lpstr>
      <vt:lpstr>ОТВЕРЖЕНИЯ №1</vt:lpstr>
      <vt:lpstr>ОТВЕРЖЕНИЯ №2</vt:lpstr>
      <vt:lpstr>ИТОГ</vt:lpstr>
      <vt:lpstr>ФОРМА</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Алекс</dc:creator>
  <cp:lastModifiedBy>user</cp:lastModifiedBy>
  <dcterms:created xsi:type="dcterms:W3CDTF">2024-12-15T12:02:37Z</dcterms:created>
  <dcterms:modified xsi:type="dcterms:W3CDTF">2025-03-06T11:05:25Z</dcterms:modified>
</cp:coreProperties>
</file>